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460" windowHeight="7620" tabRatio="904" firstSheet="1" activeTab="8"/>
  </bookViews>
  <sheets>
    <sheet name="foxz" sheetId="71" state="veryHidden" r:id="rId1"/>
    <sheet name="BIEU 1" sheetId="74" r:id="rId2"/>
    <sheet name="BIEU 02" sheetId="33" r:id="rId3"/>
    <sheet name="BIEU 03" sheetId="23" r:id="rId4"/>
    <sheet name="BIEU 04" sheetId="6" r:id="rId5"/>
    <sheet name="BIEU 05" sheetId="78" r:id="rId6"/>
    <sheet name="BIEU 10" sheetId="79" r:id="rId7"/>
    <sheet name="BIEU 11" sheetId="31" r:id="rId8"/>
    <sheet name="BIEU 12" sheetId="75" r:id="rId9"/>
  </sheets>
  <externalReferences>
    <externalReference r:id="rId10"/>
    <externalReference r:id="rId11"/>
    <externalReference r:id="rId12"/>
  </externalReferences>
  <definedNames>
    <definedName name="DVHC">OFFSET([1]data!$C$7,,,COUNTA([1]data!$C$7:$C$7878)+50,1)</definedName>
    <definedName name="Ma">OFFSET(DVHC,,5)</definedName>
    <definedName name="Nam">OFFSET(DVHC,,4)</definedName>
    <definedName name="NAMQH">OFFSET(DVHC,,5)</definedName>
    <definedName name="_xlnm.Print_Area" localSheetId="2">'BIEU 02'!$A$1:$G$51</definedName>
    <definedName name="_xlnm.Print_Area" localSheetId="8">'BIEU 12'!$A$3:$BF$63</definedName>
    <definedName name="_xlnm.Print_Titles" localSheetId="3">'BIEU 03'!$A:$L,'BIEU 03'!$4:$5</definedName>
    <definedName name="_xlnm.Print_Titles" localSheetId="4">'BIEU 04'!$A:$C,'BIEU 04'!$6:$7</definedName>
    <definedName name="_xlnm.Print_Titles" localSheetId="5">'BIEU 05'!$A:$M,'BIEU 05'!$4:$5</definedName>
    <definedName name="_xlnm.Print_Titles" localSheetId="1">'BIEU 1'!$4:$6</definedName>
    <definedName name="_xlnm.Print_Titles" localSheetId="6">'BIEU 10'!$4:$5</definedName>
    <definedName name="_xlnm.Print_Titles" localSheetId="8">'BIEU 12'!$A:$C,'BIEU 12'!$6:$7</definedName>
    <definedName name="_xlnm.Print_Titles">#N/A</definedName>
  </definedNames>
  <calcPr calcId="144525"/>
  <fileRecoveryPr autoRecover="0"/>
</workbook>
</file>

<file path=xl/calcChain.xml><?xml version="1.0" encoding="utf-8"?>
<calcChain xmlns="http://schemas.openxmlformats.org/spreadsheetml/2006/main">
  <c r="D53" i="31" l="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561" i="79"/>
  <c r="D188" i="79"/>
  <c r="L187" i="79"/>
  <c r="D187" i="79"/>
  <c r="L186" i="79"/>
  <c r="D186" i="79"/>
  <c r="O56" i="74"/>
  <c r="N56" i="74"/>
  <c r="M56" i="74"/>
  <c r="L56" i="74"/>
  <c r="K56" i="74"/>
  <c r="J56" i="74"/>
  <c r="D56" i="74" s="1"/>
  <c r="E56" i="74" s="1"/>
  <c r="I56" i="74"/>
  <c r="H56" i="74"/>
  <c r="G56" i="74"/>
  <c r="F56" i="74"/>
  <c r="O55" i="74"/>
  <c r="N55" i="74"/>
  <c r="M55" i="74"/>
  <c r="L55" i="74"/>
  <c r="D55" i="74" s="1"/>
  <c r="E55" i="74" s="1"/>
  <c r="K55" i="74"/>
  <c r="J55" i="74"/>
  <c r="I55" i="74"/>
  <c r="H55" i="74"/>
  <c r="G55" i="74"/>
  <c r="F55" i="74"/>
  <c r="O54" i="74"/>
  <c r="N54" i="74"/>
  <c r="M54" i="74"/>
  <c r="L54" i="74"/>
  <c r="K54" i="74"/>
  <c r="D54" i="74" s="1"/>
  <c r="E54" i="74" s="1"/>
  <c r="J54" i="74"/>
  <c r="I54" i="74"/>
  <c r="H54" i="74"/>
  <c r="G54" i="74"/>
  <c r="F54" i="74"/>
</calcChain>
</file>

<file path=xl/comments1.xml><?xml version="1.0" encoding="utf-8"?>
<comments xmlns="http://schemas.openxmlformats.org/spreadsheetml/2006/main">
  <authors>
    <author>Windows User</author>
  </authors>
  <commentList>
    <comment ref="B527" authorId="0">
      <text>
        <r>
          <rPr>
            <b/>
            <sz val="9"/>
            <color indexed="81"/>
            <rFont val="Tahoma"/>
            <family val="2"/>
          </rPr>
          <t>QHĐT: 18 ha</t>
        </r>
        <r>
          <rPr>
            <sz val="9"/>
            <color indexed="81"/>
            <rFont val="Tahoma"/>
            <family val="2"/>
          </rPr>
          <t xml:space="preserve">
QH2016-2020: 14ha</t>
        </r>
      </text>
    </comment>
    <comment ref="B529" authorId="0">
      <text>
        <r>
          <rPr>
            <b/>
            <sz val="9"/>
            <color indexed="81"/>
            <rFont val="Tahoma"/>
            <family val="2"/>
          </rPr>
          <t>QHĐT: 15 ha
QH2016-2020: 5ha</t>
        </r>
      </text>
    </comment>
    <comment ref="B535" authorId="0">
      <text>
        <r>
          <rPr>
            <b/>
            <sz val="9"/>
            <color indexed="81"/>
            <rFont val="Tahoma"/>
            <family val="2"/>
          </rPr>
          <t>Theo QHĐT</t>
        </r>
      </text>
    </comment>
    <comment ref="B537" authorId="0">
      <text>
        <r>
          <rPr>
            <sz val="9"/>
            <color indexed="81"/>
            <rFont val="Tahoma"/>
            <family val="2"/>
          </rPr>
          <t xml:space="preserve">QH2016-2020 + điều chỉnh mới
</t>
        </r>
      </text>
    </comment>
  </commentList>
</comments>
</file>

<file path=xl/sharedStrings.xml><?xml version="1.0" encoding="utf-8"?>
<sst xmlns="http://schemas.openxmlformats.org/spreadsheetml/2006/main" count="4497" uniqueCount="1221">
  <si>
    <t>STT</t>
  </si>
  <si>
    <t>Chỉ tiêu sử dụng đất</t>
  </si>
  <si>
    <t>Mã</t>
  </si>
  <si>
    <t>Cộng giảm</t>
  </si>
  <si>
    <t>Biến động tăng (+), giảm (-)</t>
  </si>
  <si>
    <t>NNP</t>
  </si>
  <si>
    <t>LUA</t>
  </si>
  <si>
    <t>LUC</t>
  </si>
  <si>
    <t>HNK</t>
  </si>
  <si>
    <t>CLN</t>
  </si>
  <si>
    <t>RPH</t>
  </si>
  <si>
    <t>RDD</t>
  </si>
  <si>
    <t>RSX</t>
  </si>
  <si>
    <t>NTS</t>
  </si>
  <si>
    <t>LMU</t>
  </si>
  <si>
    <t>NKH</t>
  </si>
  <si>
    <t>PNN</t>
  </si>
  <si>
    <t>CQP</t>
  </si>
  <si>
    <t>CAN</t>
  </si>
  <si>
    <t>SKK</t>
  </si>
  <si>
    <t>SKN</t>
  </si>
  <si>
    <t>TMD</t>
  </si>
  <si>
    <t>SKC</t>
  </si>
  <si>
    <t>SKS</t>
  </si>
  <si>
    <t>DHT</t>
  </si>
  <si>
    <t>DVH</t>
  </si>
  <si>
    <t>DYT</t>
  </si>
  <si>
    <t>DGD</t>
  </si>
  <si>
    <t>DTT</t>
  </si>
  <si>
    <t>DKH</t>
  </si>
  <si>
    <t>DXH</t>
  </si>
  <si>
    <t>DGT</t>
  </si>
  <si>
    <t>DTL</t>
  </si>
  <si>
    <t>DNL</t>
  </si>
  <si>
    <t>DBV</t>
  </si>
  <si>
    <t>DCH</t>
  </si>
  <si>
    <t>DDT</t>
  </si>
  <si>
    <t>DDL</t>
  </si>
  <si>
    <t>DRA</t>
  </si>
  <si>
    <t>ONT</t>
  </si>
  <si>
    <t>ODT</t>
  </si>
  <si>
    <t>TSC</t>
  </si>
  <si>
    <t>DTS</t>
  </si>
  <si>
    <t>DNG</t>
  </si>
  <si>
    <t>TON</t>
  </si>
  <si>
    <t>NTD</t>
  </si>
  <si>
    <t>SKX</t>
  </si>
  <si>
    <t>DSH</t>
  </si>
  <si>
    <t>DKV</t>
  </si>
  <si>
    <t>TIN</t>
  </si>
  <si>
    <t>SON</t>
  </si>
  <si>
    <t>MNC</t>
  </si>
  <si>
    <t>PNK</t>
  </si>
  <si>
    <t>CSD</t>
  </si>
  <si>
    <t>TỔNG DTTN (1+2+3)</t>
  </si>
  <si>
    <t>Đất nông nghiệp</t>
  </si>
  <si>
    <t>1.1</t>
  </si>
  <si>
    <t>Đất trồng lúa</t>
  </si>
  <si>
    <t xml:space="preserve"> Trong đó: Đất chuyên lúa nước</t>
  </si>
  <si>
    <t>1.2</t>
  </si>
  <si>
    <t>1.3</t>
  </si>
  <si>
    <t>Đất trồng cây lâu năm</t>
  </si>
  <si>
    <t>1.4</t>
  </si>
  <si>
    <t>Đất rừng phòng hộ</t>
  </si>
  <si>
    <t>1.5</t>
  </si>
  <si>
    <t>Đất rừng đặc dụng</t>
  </si>
  <si>
    <t>1.6</t>
  </si>
  <si>
    <t>Đất rừng sản xuất</t>
  </si>
  <si>
    <t>1.7</t>
  </si>
  <si>
    <t>Đất nuôi trồng thủy sản</t>
  </si>
  <si>
    <t>1.8</t>
  </si>
  <si>
    <t>Đất làm muối</t>
  </si>
  <si>
    <t>1.9</t>
  </si>
  <si>
    <t>Đất nông nghiệp khác</t>
  </si>
  <si>
    <t>Đất phi nông nghiệp</t>
  </si>
  <si>
    <t>2.1</t>
  </si>
  <si>
    <t>Đất quốc phòng</t>
  </si>
  <si>
    <t>2.2</t>
  </si>
  <si>
    <t>Đất an ninh</t>
  </si>
  <si>
    <t>2.3</t>
  </si>
  <si>
    <t>Đất khu công nghiệp</t>
  </si>
  <si>
    <t>2.4</t>
  </si>
  <si>
    <t>2.5</t>
  </si>
  <si>
    <t>Đất cụm công nghiệp</t>
  </si>
  <si>
    <t>2.6</t>
  </si>
  <si>
    <t>Đất thương mại, dịch vụ</t>
  </si>
  <si>
    <t>2.7</t>
  </si>
  <si>
    <t>Đất cơ sở sản xuất phi nông nghiệp</t>
  </si>
  <si>
    <t>2.8</t>
  </si>
  <si>
    <t>Đất sử dụng cho hoạt động khoáng sản</t>
  </si>
  <si>
    <t>2.9</t>
  </si>
  <si>
    <t>Đất phát triển hạ tầng cấp quốc gia, cấp tỉnh, cấp huyện, cấp xã</t>
  </si>
  <si>
    <t>Đất cơ sở văn hóa</t>
  </si>
  <si>
    <t>Đất cơ sở y tế</t>
  </si>
  <si>
    <t>Đất cơ sở giáo dục và đào tạo</t>
  </si>
  <si>
    <t>Đất cơ sở thể dục thể thao</t>
  </si>
  <si>
    <t>Đất cơ sở khoa học và công nghệ</t>
  </si>
  <si>
    <t>Đất cơ sở dịch vụ xã hội</t>
  </si>
  <si>
    <t>Đất giao thông</t>
  </si>
  <si>
    <t>Đất thủy lợi</t>
  </si>
  <si>
    <t>Đất công trình năng lượng</t>
  </si>
  <si>
    <t>Đất công trình bưu chính, viễn thông</t>
  </si>
  <si>
    <t>2.10</t>
  </si>
  <si>
    <t>2.11</t>
  </si>
  <si>
    <t>Đất danh lam thắng cảnh</t>
  </si>
  <si>
    <t>2.12</t>
  </si>
  <si>
    <t>Đất bãi thải, xử lý chất thải</t>
  </si>
  <si>
    <t>2.13</t>
  </si>
  <si>
    <t>Đất ở tại nông thôn</t>
  </si>
  <si>
    <t>2.14</t>
  </si>
  <si>
    <t>Đất ở tại đô thị</t>
  </si>
  <si>
    <t>2.15</t>
  </si>
  <si>
    <t>Đất xây dựng trụ sở cơ quan</t>
  </si>
  <si>
    <t>2.16</t>
  </si>
  <si>
    <t>Đất xây dựng trụ sở của tổ chức sự nghiệp</t>
  </si>
  <si>
    <t>2.17</t>
  </si>
  <si>
    <t>Đất xây dựng cơ sở ngoại giao</t>
  </si>
  <si>
    <t>2.18</t>
  </si>
  <si>
    <t>Đất cơ sở tôn giáo</t>
  </si>
  <si>
    <t>2.19</t>
  </si>
  <si>
    <t>Đất làm nghĩa trang, nghĩa địa, nhà tang lễ, nhà hỏa táng</t>
  </si>
  <si>
    <t>2.20</t>
  </si>
  <si>
    <t>Đất sản xuất vật liệu xây dựng, làm đồ gốm</t>
  </si>
  <si>
    <t>2.21</t>
  </si>
  <si>
    <t>Đất sinh hoạt cộng đồng</t>
  </si>
  <si>
    <t>Đất khu vui chơi, giải trí công cộng</t>
  </si>
  <si>
    <t>Đất cơ sở tín ngưỡng</t>
  </si>
  <si>
    <t>Đất sông, ngòi, kênh, rạch, suối</t>
  </si>
  <si>
    <t>Đất có mặt nước chuyên dùng</t>
  </si>
  <si>
    <t>Đất phi nông nghiệp khác</t>
  </si>
  <si>
    <t>Đất chưa sử dụng</t>
  </si>
  <si>
    <t>Cộng tăng</t>
  </si>
  <si>
    <t>Năm</t>
  </si>
  <si>
    <t>DVHC</t>
  </si>
  <si>
    <t>-</t>
  </si>
  <si>
    <t>Tổng diện tích (ha)</t>
  </si>
  <si>
    <t>Cơ cấu
(%)</t>
  </si>
  <si>
    <t>(1)</t>
  </si>
  <si>
    <t>(2)</t>
  </si>
  <si>
    <t>(3)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</si>
  <si>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</si>
  <si>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</si>
  <si>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</si>
  <si>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</si>
  <si>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</si>
  <si>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</si>
  <si>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</si>
  <si>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</si>
  <si>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</si>
  <si>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</si>
  <si>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Đất chợ</t>
  </si>
  <si>
    <t>Đất khu công nghệ cao*</t>
  </si>
  <si>
    <t>KCN</t>
  </si>
  <si>
    <t>Đất khu kinh tế*</t>
  </si>
  <si>
    <t>KKT</t>
  </si>
  <si>
    <t>Đất đô thị*</t>
  </si>
  <si>
    <t>KDT</t>
  </si>
  <si>
    <t>Ghi chú: * Không tổng hợp khi tính tổng diện tích tự nhiên</t>
  </si>
  <si>
    <t xml:space="preserve">Diện tích phân theo đơn vị hành chính </t>
  </si>
  <si>
    <t>(4)=(5)+(6)+...</t>
  </si>
  <si>
    <t>Đất lúa nước</t>
  </si>
  <si>
    <t>Đất nuôi trồng thuỷ sản</t>
  </si>
  <si>
    <t>Đất phát triển hạ tầng</t>
  </si>
  <si>
    <t>Đơn vị tính: ha</t>
  </si>
  <si>
    <t>Tổng 
diện tích</t>
  </si>
  <si>
    <t xml:space="preserve">NNP/PNN </t>
  </si>
  <si>
    <t xml:space="preserve">Đất trồng lúa </t>
  </si>
  <si>
    <t xml:space="preserve">LUA/PNN </t>
  </si>
  <si>
    <t xml:space="preserve">LUC/PNN </t>
  </si>
  <si>
    <t xml:space="preserve">Đất trồng cây hàng năm khác </t>
  </si>
  <si>
    <t xml:space="preserve">HNK/PNN </t>
  </si>
  <si>
    <t xml:space="preserve">Đất trồng cây lâu năm </t>
  </si>
  <si>
    <t xml:space="preserve">CLN/PNN </t>
  </si>
  <si>
    <t xml:space="preserve">Đất nông nghiệp khác </t>
  </si>
  <si>
    <t xml:space="preserve">NKH/PNN </t>
  </si>
  <si>
    <t xml:space="preserve">Chuyển đổi cơ cấu sử dụng đất trong nội bộ đất nông nghiệp </t>
  </si>
  <si>
    <t xml:space="preserve">Trong đó: </t>
  </si>
  <si>
    <t xml:space="preserve">LUA/NTS </t>
  </si>
  <si>
    <t xml:space="preserve">Đất phi nông nghiệp không phải là đất ở chuyển sang đất ở </t>
  </si>
  <si>
    <t xml:space="preserve">PKO/OCT </t>
  </si>
  <si>
    <t>Ghi chú</t>
  </si>
  <si>
    <t>(4)</t>
  </si>
  <si>
    <t>Đất thể dục thể thao</t>
  </si>
  <si>
    <t>Hạng mục</t>
  </si>
  <si>
    <t>I</t>
  </si>
  <si>
    <t>II</t>
  </si>
  <si>
    <t>*</t>
  </si>
  <si>
    <t>Đất trồng cây HNK</t>
  </si>
  <si>
    <t>Đất thương mại dịch vụ</t>
  </si>
  <si>
    <t>Đất ở nông thôn</t>
  </si>
  <si>
    <t>Chỉ tiêu</t>
  </si>
  <si>
    <t>Diện tích (ha)</t>
  </si>
  <si>
    <t>TỔNG DTTN</t>
  </si>
  <si>
    <t>Biểu 01/CH</t>
  </si>
  <si>
    <t xml:space="preserve">NTS/PNN </t>
  </si>
  <si>
    <t>Biểu 11/CH</t>
  </si>
  <si>
    <t>Khu vực đô thị-
Khu thương mại-dịch vụ</t>
  </si>
  <si>
    <t>Trong đó: Đất chuyên trồng lúa nước</t>
  </si>
  <si>
    <t>Phân theo đơn vị hành chính</t>
  </si>
  <si>
    <t xml:space="preserve">Đất nuôi trồng thuỷ sản </t>
  </si>
  <si>
    <t>Biểu 02/CH</t>
  </si>
  <si>
    <t>Kết quả thực hiện</t>
  </si>
  <si>
    <t>So sánh</t>
  </si>
  <si>
    <t>Tăng (+), Giảm (-)</t>
  </si>
  <si>
    <t>Tỷ lệ (%)</t>
  </si>
  <si>
    <t>(6)=(5)-(4)</t>
  </si>
  <si>
    <t>(7)=(5)/(4)*100</t>
  </si>
  <si>
    <t>Đất XD trụ sở cơ quan</t>
  </si>
  <si>
    <t>LUA/NKH</t>
  </si>
  <si>
    <t>Đất ở đô thị</t>
  </si>
  <si>
    <t>P. Lộc Hưng</t>
  </si>
  <si>
    <t>P. Gia Lộc</t>
  </si>
  <si>
    <t>P. Gia Bình</t>
  </si>
  <si>
    <t>P. An Tịnh</t>
  </si>
  <si>
    <t>P. An Hòa</t>
  </si>
  <si>
    <t>P. Trảng Bàng</t>
  </si>
  <si>
    <t>HNK/NKH</t>
  </si>
  <si>
    <t>Phường Gia Lộc</t>
  </si>
  <si>
    <t>Phường Lộc Hưng</t>
  </si>
  <si>
    <t>Phường An Tịnh</t>
  </si>
  <si>
    <t>Trung tâm Logistics và cảng tổng hợp Tây Ninh</t>
  </si>
  <si>
    <t>Xã Hưng Thuận</t>
  </si>
  <si>
    <t>Đất giao thông trong khu Đất đô thị dịch vụ (Dự án khu Liên hợp Đô thị-Dịch vụ Phước Đông-Bời Lời (giai đoạn 3)</t>
  </si>
  <si>
    <t>Xã Đôn Thuận</t>
  </si>
  <si>
    <t>Đất khu công nghiệp (Dự án khu Liên hợp Đô thị-Dịch vụ Phước Đông-Bời Lời (giai đoạn 3)</t>
  </si>
  <si>
    <t>Đất thương mại dịch vụ trong khu Đất đô thị dịch vụ (Dự án khu Liên hợp Đô thị-Dịch vụ Phước Đông-Bời Lời (giai đoạn 3)</t>
  </si>
  <si>
    <t>SD vào loại đất (ha)</t>
  </si>
  <si>
    <t>Xã Hưng Thuận</t>
  </si>
  <si>
    <t>Đôn Thuận</t>
  </si>
  <si>
    <t>Đất phi nông nghiệp khác trong khu Đất đô thị dịch vụ (Dự án khu Liên hợp Đô thị-Dịch vụ Phước Đông-Bời Lời (giai đoạn 3)</t>
  </si>
  <si>
    <t>CQP/BĐBP</t>
  </si>
  <si>
    <t>Phước Chỉ</t>
  </si>
  <si>
    <t>Công trình quốc phòng</t>
  </si>
  <si>
    <t>Phường Trảng Bàng</t>
  </si>
  <si>
    <t>Phường An Hòa</t>
  </si>
  <si>
    <t>Nhà văn hóa thanh niên công nhân</t>
  </si>
  <si>
    <t>Sân bóng Phường Gia Lộc</t>
  </si>
  <si>
    <t>Sân bóng đá</t>
  </si>
  <si>
    <t>Đường ra cửa khẩu phụ phát triển biên mậu</t>
  </si>
  <si>
    <t>Đường xã</t>
  </si>
  <si>
    <t>Phường Gia Bình</t>
  </si>
  <si>
    <t>Phước Bình</t>
  </si>
  <si>
    <t>Bến xe Trảng Bàng</t>
  </si>
  <si>
    <t>Đường Cây Dương</t>
  </si>
  <si>
    <t>Bãi đậu xe ô tô của công ty CP Tập đoàn Mai Linh</t>
  </si>
  <si>
    <t>MR. Láng nhựa đoạn nối tiếp đường An Lợi 2</t>
  </si>
  <si>
    <t>MR. Láng nhựa đường cầu Mương - Miểu Bà</t>
  </si>
  <si>
    <t>Dự án đầu tư xây dựng bến thủy nội địa của công ty TNHH SXTM Tadaco</t>
  </si>
  <si>
    <t>Đất giao thông nông thôn</t>
  </si>
  <si>
    <t>Hưng Thuận</t>
  </si>
  <si>
    <t>Khu đất gao thông trong khu đô thi dịch vụ Bùng binh 149ha (thu hồi giai đoạn 2)</t>
  </si>
  <si>
    <t>Dự án đầu tư xây dựng công trình đê bao ngăn lũ ven Sông Vàm Cỏ</t>
  </si>
  <si>
    <t>LUC: 28,27</t>
  </si>
  <si>
    <t>Đường dây 110kv Trảng Bàng- Củ Chi</t>
  </si>
  <si>
    <t>Đường dây điện 500kv Đức Hòa - Chơn Thành</t>
  </si>
  <si>
    <t xml:space="preserve">Xã Phước Chỉ </t>
  </si>
  <si>
    <t>Đường dây điện 500kv Củ Chi - rẽ Chơn Thành - Đức Hòa</t>
  </si>
  <si>
    <t>Trạm 110Kv An Hoà</t>
  </si>
  <si>
    <t>Khu tái định cư (khu 149 ha thu hồi giai đoạn 2)</t>
  </si>
  <si>
    <t>Khu đất ở trong khu đô thi dịch vụ Bùng binh 149ha (thu hồi giai đoạn 2)</t>
  </si>
  <si>
    <t>Khu đất ở (Phòng TN và MT)</t>
  </si>
  <si>
    <t>Khu đất ở (phòng TC-KH huyện; Đài truyền thanh huyện; Phòng LĐTB-XH huyện; Huyện đoàn)</t>
  </si>
  <si>
    <t>Quy hoạch UBND Phường Gia Bình</t>
  </si>
  <si>
    <t>MR chốt dân quân  Phước Mỹ</t>
  </si>
  <si>
    <t>Trụ sở làm việc và kho vật chứng của Chi cục thi hành án dân sự</t>
  </si>
  <si>
    <t>Trụ sở VP. Đăng ký đất đai Tây Ninh chi nhánh Trảng Bàng</t>
  </si>
  <si>
    <t>Nghĩa địa Lộc Thọ</t>
  </si>
  <si>
    <t>Nghĩa địa ấp Trảng cỏ - Trảng Sa</t>
  </si>
  <si>
    <t>MR. Nhà vă hóa xã</t>
  </si>
  <si>
    <t>Khu vui chơi thiếu nhi (Từ đất trụ sở cũ)</t>
  </si>
  <si>
    <t>Trung tâm thương mại (Bến Xe cũ)</t>
  </si>
  <si>
    <t>Đất thương mại dịch vụ (trong khu đô thi dịch vụ công nghiệp Trảng Bàng 175,10ha)</t>
  </si>
  <si>
    <t>Đổi công năng công ty gạch Hòa Thành (XN giày da cũ)</t>
  </si>
  <si>
    <t>Khu thương mại dịch vụ trong khu  đô thi dịch vụ Bùng binh 149ha (thu hồi giai đoạn 2)</t>
  </si>
  <si>
    <t>Tiểu khẩu Rộc Môn</t>
  </si>
  <si>
    <t>Đất sản xuất kinh doanh phi nông nghiệp</t>
  </si>
  <si>
    <t>Đất sản xuất kinh doanh trong khu 149 ha (thu hồi giai đoạn 2)</t>
  </si>
  <si>
    <t>Đất Phi nông nghiệp khác trong khu 149 ha (thu hồi giai đoạn 2)</t>
  </si>
  <si>
    <t>Cây xăng của DNTN Thương mại Trường Thanh</t>
  </si>
  <si>
    <t>Trạm dừng chân Hồ Chí Minh (Trạm dừng chân Gia Bình)</t>
  </si>
  <si>
    <t>Cây xăng Nguyễn Võ Công</t>
  </si>
  <si>
    <t>Trạm dừng chân Gia Lộc</t>
  </si>
  <si>
    <t>Cửa hàng xăng dầu (Cty Ngô Gia)</t>
  </si>
  <si>
    <t>Cửa hàng xăng dầu Thiện Nga (của Cty TNHH Thiện Nga)</t>
  </si>
  <si>
    <t>Trạm dừng chân Trần Hà</t>
  </si>
  <si>
    <t>Cây xăng Lái Mai (nhà đầu tư Phạm Thị Mùa)</t>
  </si>
  <si>
    <t>Cây xăng của Nhà đầu tư Huỳnh Ngọc Anh tại QL 22B</t>
  </si>
  <si>
    <t>NM. Chế biến, SX phân bón SAGIKO của Công ty TNHH SAGIKO (phân bón)</t>
  </si>
  <si>
    <t>Cơ sở giết mổ gia súc gia cầm</t>
  </si>
  <si>
    <t>Dự án sản xuất gạch theo công nghệ Tuy nen của DNTN Như Bảo</t>
  </si>
  <si>
    <t>Đất sản xuất kinh doanh ấp Bùng Binh (cầu Cá Chúc)</t>
  </si>
  <si>
    <t>Dự án Xây dựng nhà máy sản xuất bê tông thương phẩm và cấu kiện bê tông đúc sẵn</t>
  </si>
  <si>
    <t>NMSX đất phân trùn quế, giống vật nuôi và cây trồng</t>
  </si>
  <si>
    <t>Đất sản xuất kinh doanh ( Xưởng Tôn)</t>
  </si>
  <si>
    <t xml:space="preserve">Đất sản xuất kinh doanh </t>
  </si>
  <si>
    <t>NM. Sản xuất đồ gỗ nội thất KodaWood</t>
  </si>
  <si>
    <t>Văn phòng làm việc và kho chứa thành phẩm của công ty TNHH Thương mại dịch vụ - Sản xuất Sài Gòn Sao</t>
  </si>
  <si>
    <t>Khu dân cư Trường Đạt</t>
  </si>
  <si>
    <t>KDC. Cty cổ phần đầu tư địa ốc Sài gòn - Tây Ninh</t>
  </si>
  <si>
    <t>Nhu cầu san lấp tại ấp Phước Thuận</t>
  </si>
  <si>
    <t>Dự án khai thác SXVLXD (Cty Thành Sang Tây Ninh)</t>
  </si>
  <si>
    <t>Đất phún (Phúc An)</t>
  </si>
  <si>
    <t>Trang trại chăn nuôi gia súc gia cầm</t>
  </si>
  <si>
    <t>Chăn nuôi heo Trương Văn Luôn</t>
  </si>
  <si>
    <t>Bàu cá Chạch</t>
  </si>
  <si>
    <t>Khu dân cư Lộc Hưng (gần chợ)</t>
  </si>
  <si>
    <t>Đường công cộng</t>
  </si>
  <si>
    <t>Đường công cộng (gần suối Cầu Hố)</t>
  </si>
  <si>
    <t>Đất chợ Cầu xe</t>
  </si>
  <si>
    <t>Đất BCHQS Phước Bình</t>
  </si>
  <si>
    <t>Đất vườn ươm</t>
  </si>
  <si>
    <t>Nhu cầu đất ở trong khu dân cư và dọc các tuyến đường Phường Trảng Bàng</t>
  </si>
  <si>
    <t>Nhu cầu đất ở trong khu dân cư và dọc các tuyến đường Phường Lộc Hưng</t>
  </si>
  <si>
    <t>Nhu cầu đất ở trong khu dân cư và dọc các tuyến đường Phường An Tịnh</t>
  </si>
  <si>
    <t>Nhu cầu đất ở trong khu dân cư và dọc các tuyến đường Phường Gia Lộc; Đất ở kết hợp SXKD ven đường tránh xuyên Á; Đất ở kết hợp SXKD ven QL 22 Phường Gia Lộc</t>
  </si>
  <si>
    <t>Nhu cầu đất ở trong khu dân cư và dọc các tuyến đường Phường An Hòa; Đất ở kết hợp SXKD Phường An Hòa</t>
  </si>
  <si>
    <t>Nhu cầu đất ở trong khu dân cư và dọc các tuyến đường xã Hưng Thuận; Đất ở kết hợp SXKD ven TL 787 xã Hưng Thuận</t>
  </si>
  <si>
    <t>Nhu cầu đất ở trong khu dân cư và dọc các tuyến đường xã Phước Bình</t>
  </si>
  <si>
    <t>Nhu cầu đất ở trong khu dân cư và dọc các tuyến đường xã Phước Chỉ</t>
  </si>
  <si>
    <t>Nhu cầu đất ở trong khu dân cư và dọc các tuyến đường xã Đôn Thuận</t>
  </si>
  <si>
    <t>Cầu Bà Cữu, Bà Cả B, Bến Sỏi, An Thới</t>
  </si>
  <si>
    <t>Đất sản xuất kinh doanh (lò gạch Thái Quốc Bửu)</t>
  </si>
  <si>
    <t>NM. SX gia công nến điện tử và phụ liệu dùng trong nến (CTY. Toàn cầu Song Toàn Cầu)</t>
  </si>
  <si>
    <t>Khu đất Bãi rác</t>
  </si>
  <si>
    <t>Dự án Trung tâm dịch vụ bảo dưỡng - sửa chữa ô tô H5 (Huy Hoàng)</t>
  </si>
  <si>
    <t>Trụ sở UBND phường Trảng Bàng (xây mới)</t>
  </si>
  <si>
    <t>Dự án Tổ hợp chuỗi liên kết chăn nuôi bò sữa và chế biến sữa của công ty CP Agromilk Tây Ninh</t>
  </si>
  <si>
    <t>Đầu tư mở rộng dự án nhà máy sản xuất chế biến sản phẩm cho ngành trang trí nội thất và ngành xây dựng (nằm trong khu đất 149 ha)</t>
  </si>
  <si>
    <t>Nhà văn hóa - Văn phòng ấp Sóc Lào</t>
  </si>
  <si>
    <t>Nhà văn hóa - Văn phòng ấp Bà Nhã</t>
  </si>
  <si>
    <t>Nhà văn hóa - Văn phòng ấp Thuận Lợi</t>
  </si>
  <si>
    <t>Nhà văn hóa - Văn phòng ấp Bến Kinh</t>
  </si>
  <si>
    <t>Nhà văn hóa - Văn phòng ấp Trảng Cỏ</t>
  </si>
  <si>
    <t>Nhà văn hóa - Văn phòng ấp Trảng Sa</t>
  </si>
  <si>
    <t>Chợ Sóc Lào</t>
  </si>
  <si>
    <t>TTVH-HTCĐ xã Đôn Thuận</t>
  </si>
  <si>
    <t>Đất đấu giá (khu phố Lộc Trát)</t>
  </si>
  <si>
    <t>Các xã, phường</t>
  </si>
  <si>
    <t>Đăng ký mới</t>
  </si>
  <si>
    <t>Di tích địa điểm lưu niệm B10-B22 Giao Bưu vận Tây Ninh</t>
  </si>
  <si>
    <t>Di tích Căn cứ Thanh niên Cách mạng tại Rừng Rong</t>
  </si>
  <si>
    <t>Di tích Căn cứ Trảng Bàng ở vùng Tam Giác Sắt</t>
  </si>
  <si>
    <t>Di tích Ngôi mộ Ông Cả Đăng Văn Trước</t>
  </si>
  <si>
    <t>Chùa Giác Tâm</t>
  </si>
  <si>
    <t>Trụ sở làm việc Công an xã</t>
  </si>
  <si>
    <t>Nhà máy sản xuất bê tông tươi và cống bê tông Hải Đăng</t>
  </si>
  <si>
    <t>Kênh hệ thống trạm bơm Phước Lưu</t>
  </si>
  <si>
    <t>Trạm bơm Phước Lưu</t>
  </si>
  <si>
    <t>Đường nhánh Phước Trung đoạn cuối</t>
  </si>
  <si>
    <t>Trang trại chăn nuôi gà (Nguyễn Minh Tiến)</t>
  </si>
  <si>
    <t>Trụ sở công an phường Trảng Bàng</t>
  </si>
  <si>
    <t>Nhà, đất HTX Tân Tiến</t>
  </si>
  <si>
    <t>Đất gần Đài Truyền thanh</t>
  </si>
  <si>
    <t>Đất quy hoạch khu dân cư phường Lộc Hưng</t>
  </si>
  <si>
    <t>Đất trước nghĩa trang</t>
  </si>
  <si>
    <t>Khu nhà ở kết hợp thương mại, dịch vụ (đất công khu SVĐ cũ)</t>
  </si>
  <si>
    <t>Sân vận động (mới)</t>
  </si>
  <si>
    <t xml:space="preserve">Trụ sở làm việc Công an phường </t>
  </si>
  <si>
    <t xml:space="preserve">Đường liên tuyến kết nối vùng N8 - ĐT.787B - ĐT.789 </t>
  </si>
  <si>
    <t>Trạm bơm K8+149 kênh chính Đức Hòa</t>
  </si>
  <si>
    <t>Trạm biến áp 500KV Tây Ninh 1</t>
  </si>
  <si>
    <t>Trụ sở làm việc VPĐKĐĐ tỉnh Tây Ninh - Chi nhánh TX. Trảng Bàng</t>
  </si>
  <si>
    <t>KDL sinh thái Happy Land</t>
  </si>
  <si>
    <t>KDL sinh thái Thủy Trúc</t>
  </si>
  <si>
    <t>CLN: 0,24</t>
  </si>
  <si>
    <t>Khu dân cư IDC</t>
  </si>
  <si>
    <t>Nhà ở thương mại Trần Hiệp Thành</t>
  </si>
  <si>
    <t>LUC: 2,87</t>
  </si>
  <si>
    <t xml:space="preserve">Bến thủy nội địa của Cty CP TMDV VLXD Cát Vàng </t>
  </si>
  <si>
    <t>Trang trại nấm và dược liệu Việt Đông</t>
  </si>
  <si>
    <t>Nhu cầu đất nông nghiệp khác (Nguyễn Văn Sáu)</t>
  </si>
  <si>
    <t>Đất ở đô thị tại các phường</t>
  </si>
  <si>
    <t>Khu đất trạm Suối Sâu</t>
  </si>
  <si>
    <t>Khu cư Cường Thịnh GoldenLand</t>
  </si>
  <si>
    <t>Bến thủy nội địa (Cty cổ phần bê tông Tây Ninh)</t>
  </si>
  <si>
    <t>Trạm Bê tông Đôn Thuận (Cty cổ phần bê tông Tây Ninh)</t>
  </si>
  <si>
    <t>Tổng diện tích</t>
  </si>
  <si>
    <t>LUC: 22,50 CLN: 10,80</t>
  </si>
  <si>
    <t>Mở rộng BCHQS thị xã</t>
  </si>
  <si>
    <t>Đất giáo dục</t>
  </si>
  <si>
    <t>LUC: 0,30 HNK: 0,20 CLN: 2,95 ONT: 0,05</t>
  </si>
  <si>
    <t>LUC: 0,30 HNK: 0,20 CLN: 1,95 ODT: 0,05</t>
  </si>
  <si>
    <t>LUK: 0,10 LUC: 0,10 HNK: 0,20 CLN: 0,55 ODT: 0,05</t>
  </si>
  <si>
    <t>LUK: 0,20 LUC: 0,10 HNK: 0,20 CLN: 0,45 ODT: 0,05</t>
  </si>
  <si>
    <t>LUC: 0,20 HNK: 0,20 CLN: 2,05 ONT: 0,05</t>
  </si>
  <si>
    <t>LUK: 0,20 LUC: 0,10 HNK: 0,30 CLN: 0,35 ODT: 0,05</t>
  </si>
  <si>
    <t>LUC: 0,10 HNK: 0,20 CLN: 0,65 ODT: 0,05</t>
  </si>
  <si>
    <t>LUC: 1,00 HNK: 0,10 CLN: 2,85 ONT: 0,05</t>
  </si>
  <si>
    <t>LUC: 0,50 CLN: 1,95 ONT: 0,05</t>
  </si>
  <si>
    <t>LUC: 0,20 HNK: 0,10 CLN: 0,65 ODT: 0,05</t>
  </si>
  <si>
    <t>HNK: 0,22 CLN: 0,98 ONT: 0,10</t>
  </si>
  <si>
    <t>Dự án kêu gọi đầu tư sản xuất trong lĩnh vực nông nghiệp (đất công)</t>
  </si>
  <si>
    <t>Tổ hợp chế biến thực phẩm gia cầm</t>
  </si>
  <si>
    <t>Đất cơ sở sản xuất kinh doanh</t>
  </si>
  <si>
    <t>LUC: 0,69 CLN: 4,59</t>
  </si>
  <si>
    <t>LUC: 8,30 HNK: 0,61 CLN: 2,36 DGT: 0,48 DTL: 0,92</t>
  </si>
  <si>
    <t>LUC: 2,00 HNK: 2,00 CLN: 5,95 ONT: 0,05</t>
  </si>
  <si>
    <t>LUC: 1,00 HNK: 1,00 CLN: 6,95 ODT: 0,05</t>
  </si>
  <si>
    <t>LUK: 0,40 LUC: 0,10 HNK: 0,50 CLN: 0,95 ODT: 0,05</t>
  </si>
  <si>
    <t>LUC: 0,50 HNK: 0,10 CLN: 1,35 ONT: 0,05</t>
  </si>
  <si>
    <t>LUK: 0,10 LUC: 0,20 HNK: 0,40 CLN: 1,25 ODT: 0,05</t>
  </si>
  <si>
    <t>LUC: 0,20 HNK: 0,50 CLN: 1,25 ODT: 0,05</t>
  </si>
  <si>
    <t>LUC: 2,00 HNK: 0,10 CLN: 7,85 ONT: 0,05</t>
  </si>
  <si>
    <t>LUC: 1,00 CLN: 7,95 ONT: 0,05</t>
  </si>
  <si>
    <t>Khu du lịch sinh thái Farmastay - La'Farmastay</t>
  </si>
  <si>
    <t>NKH: 1,95</t>
  </si>
  <si>
    <t>Trạm dừng chân Tiết Ngọc Chương</t>
  </si>
  <si>
    <t>CLN: 1,00</t>
  </si>
  <si>
    <t>LUK: 0,20 LUC: 0,20 HNK: 0,20 CLN: 0,40</t>
  </si>
  <si>
    <t>Đất sản xuất kinh doanh (ấp Bà Nhã)</t>
  </si>
  <si>
    <t>CLN: 0,71</t>
  </si>
  <si>
    <t>Mở rộng láng nhựa đường Hòa Hưng 4</t>
  </si>
  <si>
    <t>CLN: 0,09</t>
  </si>
  <si>
    <t>Mở rộng, láng nhựa đường cầu cống hố, cứng hóa làm bờ kè kênh tiêu</t>
  </si>
  <si>
    <t>CLN: 1,18</t>
  </si>
  <si>
    <t>Mở rộng láng nhựa đường sau cây xăng đến nhà ông Trí xưởng đèn cầy</t>
  </si>
  <si>
    <t>CLN: 0,60</t>
  </si>
  <si>
    <t>XDM ĐD và trạm 110kV Lộc Hưng</t>
  </si>
  <si>
    <t>CLN: 0,68</t>
  </si>
  <si>
    <t>Trường Mẫu giáo Họa Mi</t>
  </si>
  <si>
    <t>LUK: 0,21 CLN: 0,12 NTD: 0,52</t>
  </si>
  <si>
    <t>Trường TH Trảng Bàng</t>
  </si>
  <si>
    <t>CLN: 1,50</t>
  </si>
  <si>
    <t>Trường THCS Trương Tùng Quân</t>
  </si>
  <si>
    <t>Chợ Phước Chỉ</t>
  </si>
  <si>
    <t>LUC: 3,50</t>
  </si>
  <si>
    <t>Di tích kiến trúc - Nghệ thuận Tháp Bình Thạnh</t>
  </si>
  <si>
    <t>LUC: 2,00</t>
  </si>
  <si>
    <t>Trụ sở Tòa án nhân dân thị xã Trảng Bàng</t>
  </si>
  <si>
    <t>DTT: 0,42</t>
  </si>
  <si>
    <t>Nhà văn hóa - văn phòng ấp Phước Long</t>
  </si>
  <si>
    <t>Nhà văn hóa - văn phòng ấp Phước Thuận</t>
  </si>
  <si>
    <t>DGD: 0,40</t>
  </si>
  <si>
    <t>LUC: 0,30</t>
  </si>
  <si>
    <t>Công viên Sóc Lào (ấp Sóc Lào)</t>
  </si>
  <si>
    <t>Công viên cây xanh</t>
  </si>
  <si>
    <t>Đất trồng cây hàng năm</t>
  </si>
  <si>
    <t>Đất nuôi trồng thủy sản (Kênh 30, kênh chính Đông)</t>
  </si>
  <si>
    <t>Đất trồng cây HN khác</t>
  </si>
  <si>
    <t>Trong đó:</t>
  </si>
  <si>
    <t>Đất cơ sở GD và đào tạo</t>
  </si>
  <si>
    <t>Đất cs thể dục thể thao</t>
  </si>
  <si>
    <t>Đất CT năng lượng</t>
  </si>
  <si>
    <t>Đất xây dựng khu dự trữ quốc gia</t>
  </si>
  <si>
    <t>DKG</t>
  </si>
  <si>
    <t>Đất có DTLS - văn hóa</t>
  </si>
  <si>
    <t>Đất làm NT, nghĩa địa, nhà tang lễ, nhà hỏa táng</t>
  </si>
  <si>
    <t>Đất XD cơ sở ngoại giao</t>
  </si>
  <si>
    <t>Đất đô thị</t>
  </si>
  <si>
    <t>Khu chức năng</t>
  </si>
  <si>
    <t>Ghi chú: Khu chức năng không tổng hợp khi tính tổng diện tích tự nhiên</t>
  </si>
  <si>
    <t>Đất khu công nghệ cao</t>
  </si>
  <si>
    <t>Đất khu kinh tế</t>
  </si>
  <si>
    <t>Khu sản xuất nông nghiệp (khu vực chuyên trồng lúa nước, khi vực chuyên trồng cây công nghiệp lâu năm )</t>
  </si>
  <si>
    <t>KNN</t>
  </si>
  <si>
    <t>Khu lâm nghiệp (khu vực rừng phòng hộ, rừng đặc dụng, rừng sản xuất)</t>
  </si>
  <si>
    <t>KLN</t>
  </si>
  <si>
    <t>Khu du lịch</t>
  </si>
  <si>
    <t>KDL</t>
  </si>
  <si>
    <t>Khu bảo tồn thiên nhiên và đa dạng sinh học</t>
  </si>
  <si>
    <t>KBT</t>
  </si>
  <si>
    <t>Khu phát triển công nghiệp (khu công nghiệp, cụm công nghiệp)</t>
  </si>
  <si>
    <t>KPC</t>
  </si>
  <si>
    <t>Khu đô thị (trong đó có khu đô thị mới)</t>
  </si>
  <si>
    <t>DTC</t>
  </si>
  <si>
    <t>Khu thương mại - dịch vụ</t>
  </si>
  <si>
    <t>KTM</t>
  </si>
  <si>
    <t>Khu đô thị - thương mại - dịch vụ</t>
  </si>
  <si>
    <t>KDV</t>
  </si>
  <si>
    <t>Khu dân cư nông thôn</t>
  </si>
  <si>
    <t>DNT</t>
  </si>
  <si>
    <t>Khu ở, làng nghề, sản xuất phi nông nghiệp nông thôn</t>
  </si>
  <si>
    <t>KON</t>
  </si>
  <si>
    <t>Loại đất</t>
  </si>
  <si>
    <t>(4)=(5)+...+(14)</t>
  </si>
  <si>
    <t>LUK: 4,00</t>
  </si>
  <si>
    <t xml:space="preserve">Đất nông nghiệp chuyển sang phi nông nghiệp </t>
  </si>
  <si>
    <t xml:space="preserve">Trong đó: Đất chuyên trồng lúa nước </t>
  </si>
  <si>
    <t>Trong đó: đất có rừng sản xuất là rừng tự nhiên</t>
  </si>
  <si>
    <t xml:space="preserve">Đất trồng lúa chuyển sang đất trồng cây lâu năm </t>
  </si>
  <si>
    <t xml:space="preserve">LUA/CLN </t>
  </si>
  <si>
    <t>Đất trồng cây hàng năm chuyển sang đất trồng cây lâu năm</t>
  </si>
  <si>
    <t>HNK/CLN</t>
  </si>
  <si>
    <t>Đất nuôi trồng thủy sản chuyển sang đất cây lâu năm</t>
  </si>
  <si>
    <t>NTS/CLN</t>
  </si>
  <si>
    <t>Đất trồng lúa chuyển sang đất trồng cây hằng năm</t>
  </si>
  <si>
    <t>LUA/HNK</t>
  </si>
  <si>
    <t xml:space="preserve">Đất trồng lúa chuyển sang đất trồng rừng </t>
  </si>
  <si>
    <t xml:space="preserve">LUA/LNP </t>
  </si>
  <si>
    <t xml:space="preserve">Đất trồng lúa chuyển sang đất nuôi trồng thuỷsản </t>
  </si>
  <si>
    <t xml:space="preserve">Đất trồng lúa chuyển sang đất làm muối </t>
  </si>
  <si>
    <t xml:space="preserve">LUA/LMU </t>
  </si>
  <si>
    <t>Đất lúa chuyển sang đất nông nghiệp khác</t>
  </si>
  <si>
    <t xml:space="preserve">Đất trồng cây hàng năm khác chuyển sang đất nuôi trồng thuỷ sản </t>
  </si>
  <si>
    <t xml:space="preserve">HNK/NTS </t>
  </si>
  <si>
    <t>Đất trồng cây hàng năm khác đất nông nghiệp khác</t>
  </si>
  <si>
    <t xml:space="preserve">Đất trồng cây hàng năm khác chuyển sang đất làm muối </t>
  </si>
  <si>
    <t xml:space="preserve">HNK/LMU </t>
  </si>
  <si>
    <t>Đất cây lâu năm chuyển sang đất nông nghiệp khác</t>
  </si>
  <si>
    <t>CLN/NKH</t>
  </si>
  <si>
    <t>Đất nuôi trồng thủy sản chuyển sang đất nông nghiệp khác</t>
  </si>
  <si>
    <t>NTS/NKH</t>
  </si>
  <si>
    <t>Đất cây lâu năm chuyển sang đất nuôi trồng thủy sản</t>
  </si>
  <si>
    <t>CLN/NTS</t>
  </si>
  <si>
    <t>Đất rừng phòng hộ chuyển sang đất nông nghiệp không phải là rừng</t>
  </si>
  <si>
    <t>RPH/NKR (a)</t>
  </si>
  <si>
    <t>Đất rừng đặc dụng chuyển sang đất nông nghiệp không phải là rừng</t>
  </si>
  <si>
    <t>RDD/NKR (a)</t>
  </si>
  <si>
    <t>Đất rừng sản xuất chuyển sang đất nông nghiệp không phải là rừng</t>
  </si>
  <si>
    <t>RSX/NKR (a)</t>
  </si>
  <si>
    <t>Trong đó: đất cơ rừng sản xuất là rừng tự nhiên</t>
  </si>
  <si>
    <t>Ghi chú: - (a) gồm sản xuất nông nghiệp, đất nuôi trồng thuỷ sản, đất làm muối và đất nông nghiệp khác. - PKO là đất phi nông nghiệp không phải là đất ở.</t>
  </si>
  <si>
    <r>
      <t>RSN/NKR</t>
    </r>
    <r>
      <rPr>
        <i/>
        <vertAlign val="superscript"/>
        <sz val="9"/>
        <rFont val="Times New Roman"/>
        <family val="1"/>
      </rPr>
      <t>(a)</t>
    </r>
  </si>
  <si>
    <t>DIỆN TÍCH, CƠ CẤU SỬ DỤNG ĐẤT CÁC KHU CHỨC NĂNG CỦA THỊ XÃ TRẢNG BÀNG</t>
  </si>
  <si>
    <t>Khu ở, làng nghề, sản xuất PNN nông thôn</t>
  </si>
  <si>
    <t>D. tích
(ha)</t>
  </si>
  <si>
    <t>Tổng DTTN</t>
  </si>
  <si>
    <t>RSN</t>
  </si>
  <si>
    <t>Đất NT thuỷ sản</t>
  </si>
  <si>
    <t>Đất TM, dịch vụ</t>
  </si>
  <si>
    <t>Đất cs sản xuất PNN</t>
  </si>
  <si>
    <t>Đất cơ sở giáo dục</t>
  </si>
  <si>
    <t>Đất công trình bưu chính viễn thông</t>
  </si>
  <si>
    <t>Đất xây dựng kho dự trữ quốc gia</t>
  </si>
  <si>
    <t>Đất bãi thải, XLC thải</t>
  </si>
  <si>
    <t>Đất CSDV về xã hội</t>
  </si>
  <si>
    <t>Đất sh cộng đồng</t>
  </si>
  <si>
    <t>Đất PNN khác</t>
  </si>
  <si>
    <t>Đất khu công
nghệ cao</t>
  </si>
  <si>
    <t>Khu sản xuất nông nghiệp (khu vực chuyên trồng lúa nước, khu vực chuyên trồng cây công nghiệp
lâu năm)</t>
  </si>
  <si>
    <t>Khu đô thị
(trong đó có khu đô thị mới)</t>
  </si>
  <si>
    <t>Khu dân cư
nông thôn</t>
  </si>
  <si>
    <t>Đất sản xuất VLXD, làm đồ gốm</t>
  </si>
  <si>
    <t>Đất cơ sở GD-ĐT</t>
  </si>
  <si>
    <t>Đất công trình BC-VT</t>
  </si>
  <si>
    <t>Đất có di tích LS - văn hóa</t>
  </si>
  <si>
    <t>Đất cơ sở KH-CN</t>
  </si>
  <si>
    <t>Đất chợ</t>
  </si>
  <si>
    <t>Đất XD trụ sở của TC sự nghiệp</t>
  </si>
  <si>
    <t>Đất có mặt nước CD</t>
  </si>
  <si>
    <t>Cấp giấy</t>
  </si>
  <si>
    <t>Cty TNHH xăng dầu Trường Đại Phát</t>
  </si>
  <si>
    <t>B</t>
  </si>
  <si>
    <t>Biểu 05/CH</t>
  </si>
  <si>
    <t>DIỆN TÍCH ĐẤT CHƯA SỬ DỤNG ĐƯA VÀO SỬ DỤNG TRONG KỲ QUY HOẠCH PHÂN BỔ ĐẾN TỪNG ĐƠN VỊ HÀNH CHÍNH CẤP XÃ CỦA THỊ XÃ TRẢNG BÀNG - TỈNH TÂY NINH</t>
  </si>
  <si>
    <t>BIỂU 04/CH</t>
  </si>
  <si>
    <t>DIỆN TÍCH CHUYỂN MỤC ĐÍCH SỬ DỤNG ĐẤT TRONG KỲ QUY HOẠCH PHÂN BỔ ĐẾN TỪNG ĐƠN VỊ HÀNH CHÍNH CẤP XÃ
CỦA THỊ XÃ TRẢNG BÀNG - TỈNH TÂY NINH</t>
  </si>
  <si>
    <t>Biểu 03/CH</t>
  </si>
  <si>
    <t>QUY HOẠCH SỬ DỤNG ĐẤT ĐẾN NĂM 2030 THỊ XÃ TRẢNG BÀNG - TỈNH TÂY NINH</t>
  </si>
  <si>
    <t>KẾT QUẢ THỰC HIỆN QUY HOẠCH SỬ DỤNG ĐẤT NĂM 2020 CỦA
THỊ XÃ TRẢNG BÀNG - TỈNH TÂY NINH</t>
  </si>
  <si>
    <t>Quy hoạch sử dụng đất đến năm 2020 được duyệt (ha)</t>
  </si>
  <si>
    <t>HIỆN TRẠNG SỬ DỤNG ĐẤT NĂM 2020 THỊ XÃ TRẢNG BÀNG, TỈNH TÂY NINH</t>
  </si>
  <si>
    <t>Biểu 12/CH</t>
  </si>
  <si>
    <t>CHU CHUYỂN ĐẤT ĐAI TRONG KỲ QUY HOẠCH SỬ DỤNG ĐẤT 10 NĂM (2021-2030) CỦA THỊ XÃ TRẢNG BÀNG - TỈNH TÂY NINH</t>
  </si>
  <si>
    <t>Diện tích cuối kỳ năm 2030</t>
  </si>
  <si>
    <t>Diện tích đầu kỳ năm 2020</t>
  </si>
  <si>
    <t>Chu chuyển đất đai đến năm 2030</t>
  </si>
  <si>
    <t>Đất cơ sở sx phi nông nghiệp</t>
  </si>
  <si>
    <t>Đất sd cho hoạt động khoáng sản</t>
  </si>
  <si>
    <t>Đất CT bưu chính, viễn thông</t>
  </si>
  <si>
    <t>Đất có di tích lịch sử - văn hóa</t>
  </si>
  <si>
    <t>Đất khu vui chơi, giải trí công cộng</t>
  </si>
  <si>
    <t>DANH MỤC CÔNG TRÌNH NĂM 2021 - 2030 VÀ KẾ HOẠCH NĂM 2022 - THỊ XÃ TRẢNG BÀNG - TỈNH TÂY NINH</t>
  </si>
  <si>
    <t>QH 2021-2030</t>
  </si>
  <si>
    <t>Địa điểm</t>
  </si>
  <si>
    <t>Năm thực hiện (kế hoạch 2022)</t>
  </si>
  <si>
    <t>Quy hoạch đô thị</t>
  </si>
  <si>
    <t>Diện tích
(ha)</t>
  </si>
  <si>
    <t>(Đến cấp xã)</t>
  </si>
  <si>
    <t>ĐẤT QUỐC PHÒNG</t>
  </si>
  <si>
    <t xml:space="preserve">                                                </t>
  </si>
  <si>
    <t/>
  </si>
  <si>
    <t>LUC: 0,20</t>
  </si>
  <si>
    <t>KH2021</t>
  </si>
  <si>
    <t>LUC: 0,01</t>
  </si>
  <si>
    <t>CQP/BCHQS</t>
  </si>
  <si>
    <t>CLN: 3,55</t>
  </si>
  <si>
    <t>QH2016-2020</t>
  </si>
  <si>
    <t>CLN: 0,10</t>
  </si>
  <si>
    <t>CLN: 0,14</t>
  </si>
  <si>
    <t>CLN: 0,50</t>
  </si>
  <si>
    <t>ĐẤT AN NINH</t>
  </si>
  <si>
    <t>Xây dựng nhà tạm giữ</t>
  </si>
  <si>
    <t>CLN: 1,28</t>
  </si>
  <si>
    <t>DVH: 0,10</t>
  </si>
  <si>
    <t>Trụ sở làm việc Công an xã Đôn Thuận</t>
  </si>
  <si>
    <t>TSC: 0,10</t>
  </si>
  <si>
    <t>TSC: 0,20</t>
  </si>
  <si>
    <t>TSC: 0,08</t>
  </si>
  <si>
    <t>SKC: 0,10</t>
  </si>
  <si>
    <t>TSC: 0,16</t>
  </si>
  <si>
    <t>TSC: 0,29</t>
  </si>
  <si>
    <t>TSC: 0,75</t>
  </si>
  <si>
    <t>LUK: 0,10</t>
  </si>
  <si>
    <t>ĐẤT KHU CÔNG NGHIỆP</t>
  </si>
  <si>
    <t>KCN Trảng Bàng</t>
  </si>
  <si>
    <t>CLN: 1,04</t>
  </si>
  <si>
    <t>Khu Chế xuất và CN Linh Trung 3</t>
  </si>
  <si>
    <t>KCN Phước Đông</t>
  </si>
  <si>
    <t>21.1</t>
  </si>
  <si>
    <t>CLN: 758,00</t>
  </si>
  <si>
    <t>21.2</t>
  </si>
  <si>
    <t>CLN: 4,82</t>
  </si>
  <si>
    <t>KCN Thành Thành Công</t>
  </si>
  <si>
    <t>CLN: 1,30</t>
  </si>
  <si>
    <t>Mở rộng KCN Thành Thành Công</t>
  </si>
  <si>
    <t>LUK: 2,09 LUC: 408,31 HNK: 0,02 CLN: 1,59 NTS: 16,13 SKC: 2,68 DGT: 0,45 DTL: 28,09 ODT: 0,77 SON: 18,87</t>
  </si>
  <si>
    <t>KCN Hưng Thuận</t>
  </si>
  <si>
    <t>LUK: 3,98 LUC: 0,95 HNK: 14,76 CLN: 258,10 NTS: 0,28 SKC: 46,85 SKX: 38,08 DGT: 7,95 DTL: 0,51 DTT: 0,01 NTD: 2,29 ONT: 38,25</t>
  </si>
  <si>
    <t>ĐẤT THƯƠNG MẠI DỊCH VỤ</t>
  </si>
  <si>
    <t>CLN: 87,80</t>
  </si>
  <si>
    <t>DGT: 0,69</t>
  </si>
  <si>
    <t>LUC: 15,00 HNK: 2,50 CLN: 2,50</t>
  </si>
  <si>
    <t>SKC: 1,20</t>
  </si>
  <si>
    <t>LUK: 40,00</t>
  </si>
  <si>
    <t>HNK: 5,00 CLN: 5,20</t>
  </si>
  <si>
    <t>LUC: 2,08 SON: 1,00</t>
  </si>
  <si>
    <t xml:space="preserve">Cửa hàng kinh doanh xăng dầu tại ấp Bình Phú (đường 786) của bà Nguyễn Thị Oanh </t>
  </si>
  <si>
    <t>LUK: 10,00</t>
  </si>
  <si>
    <t>CLN: 0,64 ODT: 0,04</t>
  </si>
  <si>
    <t>LUK: 3,67 HNK: 2,70 CLN: 3,15 ODT: 0,48</t>
  </si>
  <si>
    <t>LUC: 0,29 CLN: 0,31</t>
  </si>
  <si>
    <t>LUC: 0,27 HNK: 1,03 CLN: 2,07 ODT: 0,63</t>
  </si>
  <si>
    <t>LUC: 0,24</t>
  </si>
  <si>
    <t>CLN: 0,40</t>
  </si>
  <si>
    <t>NTS: 6,26</t>
  </si>
  <si>
    <t>LUC: 0,32</t>
  </si>
  <si>
    <t>LUC: 3,74</t>
  </si>
  <si>
    <t>LUC: 4,01</t>
  </si>
  <si>
    <t>LUC: 1,56</t>
  </si>
  <si>
    <t>Cửa hàng xăng dầu loại 2</t>
  </si>
  <si>
    <t>ODT: 0,24</t>
  </si>
  <si>
    <t>Cửa hàng xăng dầu loại 3 (Ngã 3 Lộc Trị)</t>
  </si>
  <si>
    <t>ONT: 0,24</t>
  </si>
  <si>
    <t>QH xăng dầu</t>
  </si>
  <si>
    <t>Cây xăng Ngã Tư Truông Dầu (đường 786)</t>
  </si>
  <si>
    <t>ONT: 0,10</t>
  </si>
  <si>
    <t>TTTM An Hòa (Trong khu dân cư- tái định cư)</t>
  </si>
  <si>
    <t>Khu DLST Phước Chỉ (ven sông Vàm Cỏ) Trong đó có KDC, Khu vui chơi giải trí thanh thiếu niên (3,06 ha)</t>
  </si>
  <si>
    <t>LUC: 15,00 CLN: 5,00</t>
  </si>
  <si>
    <t>Khu DLST Hưng Thuận</t>
  </si>
  <si>
    <t>LUK: 4,00 HNK: 4,00 CLN: 7,00</t>
  </si>
  <si>
    <t>Đất xăng dầu</t>
  </si>
  <si>
    <t>HNK: 1,70</t>
  </si>
  <si>
    <t>QH Xăng dầu (Hương lộ 2)</t>
  </si>
  <si>
    <t>CLN: 0,26</t>
  </si>
  <si>
    <t>Cây xăng dầu Phước Hưng</t>
  </si>
  <si>
    <t>LUC: 0,50</t>
  </si>
  <si>
    <t>Điều chỉnh chức năng công trình hành chính, công cộng trụ sở liên quan thành đất ở kết hợp thương mại dịch vụ</t>
  </si>
  <si>
    <t>CLN: 0,46</t>
  </si>
  <si>
    <t>Khu dịch vụ và vui chơi thanh thiếu nhi (sân bóng đá huyện cũ)</t>
  </si>
  <si>
    <t>CLN: 4,60</t>
  </si>
  <si>
    <t>Khu du lịch sinh thái mặt trời xanh</t>
  </si>
  <si>
    <t>LUK: 25,00</t>
  </si>
  <si>
    <t>Khu DLST Phước Chỉ (ven sông Vàm Cỏ)</t>
  </si>
  <si>
    <t>LUC: 20,00 CLN: 10,00</t>
  </si>
  <si>
    <t>Khu DTST ven sông Sài Gòn (ấp Bà Nhã)</t>
  </si>
  <si>
    <t>LUC: 2,17 CLN: 47,83</t>
  </si>
  <si>
    <t>Trung tâm thương mại An Hòa</t>
  </si>
  <si>
    <t>LUC: 5,00 CLN: 5,00</t>
  </si>
  <si>
    <t>LUC: 0,70 HNK: 0,80 CLN: 5,00</t>
  </si>
  <si>
    <t>LUK: 1,00 LUC: 1,00 HNK: 1,00 CLN: 2,00</t>
  </si>
  <si>
    <t>LUK: 3,00 LUC: 3,00 HNK: 1,00 CLN: 3,00</t>
  </si>
  <si>
    <t>LUK: 3,00 LUC: 1,00 CLN: 6,00</t>
  </si>
  <si>
    <t>LUK: 1,00 LUC: 3,00 CLN: 6,00</t>
  </si>
  <si>
    <t>LUK: 3,00 LUC: 2,00 HNK: 1,00 CLN: 4,00</t>
  </si>
  <si>
    <t>LUK: 1,00 LUC: 2,00 CLN: 2,00</t>
  </si>
  <si>
    <t>ĐẤT CƠ SỞ SẢN XUẤT KINH DOANH PNN</t>
  </si>
  <si>
    <t>CLN: 30,00</t>
  </si>
  <si>
    <t>CLN: 43,00</t>
  </si>
  <si>
    <t>LUC: 1,00</t>
  </si>
  <si>
    <t>HNK: 0,92 ODT: 0,04</t>
  </si>
  <si>
    <t>LUC: 2,18</t>
  </si>
  <si>
    <t>CLN: 1,29</t>
  </si>
  <si>
    <t>Cơ sở sản xuất gia công Minh Thảo</t>
  </si>
  <si>
    <t>LUC: 0,92</t>
  </si>
  <si>
    <t>LUK: 0,37 HNK: 0,36 CLN: 0,17 ONT: 0,04</t>
  </si>
  <si>
    <t>LUC: 0,09 CLN: 0,51</t>
  </si>
  <si>
    <t>CLN: 0,20</t>
  </si>
  <si>
    <t>HNK: 2,07</t>
  </si>
  <si>
    <t>LUC: 0,65</t>
  </si>
  <si>
    <t>HNK: 0,12 CLN: 0,55 ODT: 0,05</t>
  </si>
  <si>
    <t>LUC: 0,82</t>
  </si>
  <si>
    <t>CLN: 1,77 SKC: 4,18 SKX: 2,16</t>
  </si>
  <si>
    <t>LUC: 5,23</t>
  </si>
  <si>
    <t>LUC: 4,20</t>
  </si>
  <si>
    <t>Cụm Kho trung chuyển gia súc</t>
  </si>
  <si>
    <t>LUK: 1,00 HNK: 1,00 CLN: 1,00</t>
  </si>
  <si>
    <t>Cụm Kho TM Tổng hợp</t>
  </si>
  <si>
    <t>CLN: 5,00</t>
  </si>
  <si>
    <t>Gò Ngãi - Phước Tân</t>
  </si>
  <si>
    <t>Đất sản xuất kinh doanh</t>
  </si>
  <si>
    <t>Bến cầu Hàng</t>
  </si>
  <si>
    <t>Kho VTNN tập trung</t>
  </si>
  <si>
    <t>CLN: 3,00</t>
  </si>
  <si>
    <t>Công ty TNHH Thiên Phước</t>
  </si>
  <si>
    <t>HNK: 0,01</t>
  </si>
  <si>
    <t>Công ty TNHH Anh Dân</t>
  </si>
  <si>
    <t>CLN: 0,03</t>
  </si>
  <si>
    <t>Cơ sở bánh canh Hoàng Minh II</t>
  </si>
  <si>
    <t>HNK: 0,02</t>
  </si>
  <si>
    <t>DNTN Vân Anh</t>
  </si>
  <si>
    <t>DNTN Ngọc Sang</t>
  </si>
  <si>
    <t>CLN: 0,04</t>
  </si>
  <si>
    <t>DNTN Thanh Dung</t>
  </si>
  <si>
    <t>LUK: 1,00</t>
  </si>
  <si>
    <t>Kho rạch bờ đắp</t>
  </si>
  <si>
    <t>Nhà máy cấu kiện bê tông</t>
  </si>
  <si>
    <t>CLN: 0,45</t>
  </si>
  <si>
    <t>107.1</t>
  </si>
  <si>
    <t>LUC: 2,00 HNK: 1,00 CLN: 7,00</t>
  </si>
  <si>
    <t>107.2</t>
  </si>
  <si>
    <t>LUK: 10,00 LUC: 20,00 CLN: 20,00</t>
  </si>
  <si>
    <t>107.3</t>
  </si>
  <si>
    <t>LUC: 45,00 CLN: 34,00</t>
  </si>
  <si>
    <t>Nhà máy - bến cảng (ấp Phước Hội)</t>
  </si>
  <si>
    <t>Nhà máy - bến cảng (ấp Phước Trung)</t>
  </si>
  <si>
    <t>Nhà máy chế biến (ấp Phước Hòa) Tràm Cát</t>
  </si>
  <si>
    <t>Nhà máy chế biến (ấp Phước Hòa)</t>
  </si>
  <si>
    <t>Nhà máy chế biến (ấp Phước Bình)</t>
  </si>
  <si>
    <t>Nhà máy (ấp Phước Hưng)</t>
  </si>
  <si>
    <t>107.4</t>
  </si>
  <si>
    <t>LUK: 4,00 LUC: 2,00 CLN: 4,00</t>
  </si>
  <si>
    <t>107.5</t>
  </si>
  <si>
    <t>LUK: 3,00 HNK: 1,00 CLN: 1,00</t>
  </si>
  <si>
    <t>107.6</t>
  </si>
  <si>
    <t>LUK: 8,00 LUC: 2,00 HNK: 2,00 CLN: 11,00</t>
  </si>
  <si>
    <t>107.7</t>
  </si>
  <si>
    <t>LUK: 7,00 LUC: 2,00 CLN: 1,00</t>
  </si>
  <si>
    <t>107.8</t>
  </si>
  <si>
    <t>LUK: 7,00 LUC: 3,00 HNK: 4,00 CLN: 6,00</t>
  </si>
  <si>
    <t>107.9</t>
  </si>
  <si>
    <t>LUK: 1,00 LUC: 1,00 CLN: 3,00</t>
  </si>
  <si>
    <t>107.10</t>
  </si>
  <si>
    <t>LUK: 2,00 HNK: 1,00 CLN: 7,00</t>
  </si>
  <si>
    <t>107.11</t>
  </si>
  <si>
    <t>ĐẤT KHAI THÁC VẬT LIỆU XÂY DỰNG</t>
  </si>
  <si>
    <t>LUC: 30,90</t>
  </si>
  <si>
    <t>LUC: 5,93</t>
  </si>
  <si>
    <t>LUC: 1,18</t>
  </si>
  <si>
    <t>Đất sét làm gạch ngói (KP Lộc Châu)</t>
  </si>
  <si>
    <t>LUK: 6,70 CLN: 3,30</t>
  </si>
  <si>
    <t>Đất san lấp (KP Gia Tân)</t>
  </si>
  <si>
    <t>LUK: 7,44</t>
  </si>
  <si>
    <t>Đất sét làm gạch ngói, san lấp (ấp Bà Nhã, Sóc Lào)</t>
  </si>
  <si>
    <t>LUK: 26,97 CLN: 124,62</t>
  </si>
  <si>
    <t>Đất sét làm gạch ngói (ấp Bùng Binh)</t>
  </si>
  <si>
    <t>LUK: 16,00 CLN: 4,58</t>
  </si>
  <si>
    <t>Đất san lấp (ấp Bình Phước)</t>
  </si>
  <si>
    <t>NTS: 7,98</t>
  </si>
  <si>
    <t>Đất san lấp (ấp Bình Phú, Bình Quới)</t>
  </si>
  <si>
    <t>LUC: 9,20</t>
  </si>
  <si>
    <t>Đất san lấp (ấp Phước Thuận)</t>
  </si>
  <si>
    <t>LUC: 9,92</t>
  </si>
  <si>
    <t>Đất san lấp (ấp Bình Phú)</t>
  </si>
  <si>
    <t>LUC: 9,61</t>
  </si>
  <si>
    <t>ĐẤT GIAO THÔNG</t>
  </si>
  <si>
    <t>Dự án Cao tốc TP. HCM - Mộc Bài. Trong đó:</t>
  </si>
  <si>
    <t>LUC: 33,87 CLN: 11,73</t>
  </si>
  <si>
    <t>LUC: 45,26 CLN: 12,64</t>
  </si>
  <si>
    <t>LUC: 156,49 HNK: 1,31 CLN: 76,94 NTS: 8,88 SKC: 0,52 ONT: 2,50 SON: 18,79</t>
  </si>
  <si>
    <t>Cảng Lộc Thuận</t>
  </si>
  <si>
    <t>CLN: 29,70</t>
  </si>
  <si>
    <t>LUC: 4,73 HNK: 12,45 CLN: 1,60 ONT: 1,20</t>
  </si>
  <si>
    <t>LUC: 4,73 CLN: 2,60 ONT: 1,20</t>
  </si>
  <si>
    <t>LUC: 4,74 HNK: 12,45 CLN: 1,60</t>
  </si>
  <si>
    <t>LUC: 4,00 CLN: 4,00</t>
  </si>
  <si>
    <t>LUC: 3,00</t>
  </si>
  <si>
    <t>CLN: 0,18</t>
  </si>
  <si>
    <t>Đất giao thông (trong khu đô thi dịch vụ công nghiệp Trảng Bàng 175,10ha)</t>
  </si>
  <si>
    <t>LUK: 12,00</t>
  </si>
  <si>
    <t>LUC: 0,18</t>
  </si>
  <si>
    <t>LUC: 0,04</t>
  </si>
  <si>
    <t>CLN: 2,30</t>
  </si>
  <si>
    <t>LUC: 0,50 HNK: 0,90 CLN: 0,75</t>
  </si>
  <si>
    <t>HNK: 0,20 CLN: 1,30</t>
  </si>
  <si>
    <t>HNK: 0,50 CLN: 1,00</t>
  </si>
  <si>
    <t>CLN: 3,06</t>
  </si>
  <si>
    <t>LUK: 0,48 HNK: 0,39</t>
  </si>
  <si>
    <t>QL 14C</t>
  </si>
  <si>
    <t>CLN: 16,80</t>
  </si>
  <si>
    <t>Đường vành đai</t>
  </si>
  <si>
    <t>CLN: 2,15</t>
  </si>
  <si>
    <t>Bến VLXD An Hòa</t>
  </si>
  <si>
    <t>HNK: 1,56</t>
  </si>
  <si>
    <t>Đường Lồ Ô đến Bến Tám Ngựa</t>
  </si>
  <si>
    <t>LUK: 3,00 CLN: 7,00</t>
  </si>
  <si>
    <t>Cảng tổng hợp An Hòa</t>
  </si>
  <si>
    <t>HNK: 1,00 CLN: 2,64</t>
  </si>
  <si>
    <t>Đất giao thông (Theo Quy hoạch đô thị)</t>
  </si>
  <si>
    <t>Đường Hồ Chí Minh</t>
  </si>
  <si>
    <t>ĐH. Bàu Đắng</t>
  </si>
  <si>
    <t>ĐH. 04</t>
  </si>
  <si>
    <t>ĐH. 05</t>
  </si>
  <si>
    <t>ĐH. Bình Thuỷ - Bình Hậu - Phước Hậu - Lộc Khê</t>
  </si>
  <si>
    <t>Đường 787</t>
  </si>
  <si>
    <t>Đường An Phú - An Hoà</t>
  </si>
  <si>
    <t>Đường An Hoà 01</t>
  </si>
  <si>
    <t>Đường An Hoà 02</t>
  </si>
  <si>
    <t>Đường An Hoà 03</t>
  </si>
  <si>
    <t>Đường An Hoà 04</t>
  </si>
  <si>
    <t>Đường An Hoà 05</t>
  </si>
  <si>
    <t>Đường An Hoà 06</t>
  </si>
  <si>
    <t>Đường An Hoà 07</t>
  </si>
  <si>
    <t>Đường An Hoà 08</t>
  </si>
  <si>
    <t>Đường An Hoà 09</t>
  </si>
  <si>
    <t>Đường An Hoà 10</t>
  </si>
  <si>
    <t>Đường An Hoà 11</t>
  </si>
  <si>
    <t>Đường An Hoà 12</t>
  </si>
  <si>
    <t>Đường An Hoà 13</t>
  </si>
  <si>
    <t>Đường An Hoà 14</t>
  </si>
  <si>
    <t>Đường An Hoà 15</t>
  </si>
  <si>
    <t>Đường An Hoà 16</t>
  </si>
  <si>
    <t>Đường An Hoà 17</t>
  </si>
  <si>
    <t>Đường An Hoà 18</t>
  </si>
  <si>
    <t>Đường An Hoà 19</t>
  </si>
  <si>
    <t>Đường An Hoà 20</t>
  </si>
  <si>
    <t>Đường An Hoà 21</t>
  </si>
  <si>
    <t>Đường huyện 06</t>
  </si>
  <si>
    <t>Đường huyện Tịnh Phong</t>
  </si>
  <si>
    <t>Đường Bàu Tràm</t>
  </si>
  <si>
    <t>Đường An Tịnh 01</t>
  </si>
  <si>
    <t>Đường An Tịnh 02</t>
  </si>
  <si>
    <t>Đường An Tịnh 03</t>
  </si>
  <si>
    <t>Đường An Tịnh 04</t>
  </si>
  <si>
    <t>Đường An Tịnh 05</t>
  </si>
  <si>
    <t>Đường An Tịnh 06</t>
  </si>
  <si>
    <t>Đường An Tịnh 07</t>
  </si>
  <si>
    <t>Đường An Tịnh 08</t>
  </si>
  <si>
    <t>Đường An Tịnh 09</t>
  </si>
  <si>
    <t>Đường An Tịnh 10</t>
  </si>
  <si>
    <t>Đường An Tịnh 11</t>
  </si>
  <si>
    <t>Đường An Tịnh 12</t>
  </si>
  <si>
    <t>Đường An Tịnh 13</t>
  </si>
  <si>
    <t>Đường An Tịnh 14</t>
  </si>
  <si>
    <t>Đường An Tịnh 15 (đoạn 1)</t>
  </si>
  <si>
    <t>Đường An Tịnh 15 (đoạn 2)</t>
  </si>
  <si>
    <t>Đường An Tịnh 16</t>
  </si>
  <si>
    <t>Đường An Tịnh 17</t>
  </si>
  <si>
    <t>Đường An Tịnh 18</t>
  </si>
  <si>
    <t>Đường An Tịnh 19</t>
  </si>
  <si>
    <t>Đường An Tịnh 20</t>
  </si>
  <si>
    <t>Đường huyện 05</t>
  </si>
  <si>
    <t>Đường tỉnh 782</t>
  </si>
  <si>
    <t>Đường tỉnh 787B</t>
  </si>
  <si>
    <t>ĐH. Hương lộ 2</t>
  </si>
  <si>
    <t>Đường Gia Tàu - Lộc Khê</t>
  </si>
  <si>
    <t>Đường Gia Lộc 01</t>
  </si>
  <si>
    <t>Đường Gia Lộc 02 (Đường tránh Xuyên Á)</t>
  </si>
  <si>
    <t>Đường Gia Lộc 03</t>
  </si>
  <si>
    <t>Đường Gia Lộc 04</t>
  </si>
  <si>
    <t>Đường Gia Lộc 05</t>
  </si>
  <si>
    <t>Đường Gia Lộc 06</t>
  </si>
  <si>
    <t>Đường Gia Lộc 07</t>
  </si>
  <si>
    <t>Đường Gia Lộc 08</t>
  </si>
  <si>
    <t>Đường Gia Lộc 09</t>
  </si>
  <si>
    <t>Đường Gia Lộc 10</t>
  </si>
  <si>
    <t>Đường Gia Lộc 11</t>
  </si>
  <si>
    <t>Đường Gia Lộc 12</t>
  </si>
  <si>
    <t>Đường Gia Lộc 13</t>
  </si>
  <si>
    <t>Đường Gia Lộc 14</t>
  </si>
  <si>
    <t>Đường Gia Lộc 15</t>
  </si>
  <si>
    <t>Đường Gia Lộc 16</t>
  </si>
  <si>
    <t xml:space="preserve">Đường tỉnh 787 </t>
  </si>
  <si>
    <t>Đường tỉnh 64</t>
  </si>
  <si>
    <t>Đường Hương Lộ 2</t>
  </si>
  <si>
    <t>Đường huyện Lộc An 1</t>
  </si>
  <si>
    <t>Đường huyện Lộc Phước - Sông Lô</t>
  </si>
  <si>
    <t>Đường huyện 07</t>
  </si>
  <si>
    <t>Đường huyện 08</t>
  </si>
  <si>
    <t>Đường Cầu Chùa</t>
  </si>
  <si>
    <t>Đường LH-01</t>
  </si>
  <si>
    <t>Đường LH-02</t>
  </si>
  <si>
    <t>Đường LH-03</t>
  </si>
  <si>
    <t>Đường LH-04</t>
  </si>
  <si>
    <t>Đường LH-05</t>
  </si>
  <si>
    <t>Đường Lê Hồng Phong</t>
  </si>
  <si>
    <t>Đường Nguyễn Văn Rốp</t>
  </si>
  <si>
    <t>Đường Nguyễn Trọng Cát</t>
  </si>
  <si>
    <t>Đường 22/12</t>
  </si>
  <si>
    <t>Đường Gia Lộc - Lộc Hưng</t>
  </si>
  <si>
    <t>Đường Chùa Đá</t>
  </si>
  <si>
    <t>Đường Trảng Bàng 01</t>
  </si>
  <si>
    <t>Đường Trảng Bàng 02</t>
  </si>
  <si>
    <t>Đường Trảng Bàng 03</t>
  </si>
  <si>
    <t>Đường Trảng Bàng 04</t>
  </si>
  <si>
    <t>Đường Trảng Bàng 05</t>
  </si>
  <si>
    <t>Đường Trảng Bàng 06</t>
  </si>
  <si>
    <t>Đường Trảng Bàng 08</t>
  </si>
  <si>
    <t>Đường Trảng Bàng 09</t>
  </si>
  <si>
    <t>Đường Trảng Bàng 10</t>
  </si>
  <si>
    <t>Đường Trảng Bàng 11</t>
  </si>
  <si>
    <t>Đường Trảng Bàng 12</t>
  </si>
  <si>
    <t>Đường Trảng Bàng 13</t>
  </si>
  <si>
    <t>Đường Trảng Bàng 14</t>
  </si>
  <si>
    <t>Đường Trảng Bàng 15</t>
  </si>
  <si>
    <t>Đường Trảng Bàng 16</t>
  </si>
  <si>
    <t>Đường Trảng Bàng 17</t>
  </si>
  <si>
    <t>Đường Trảng Bàng 18</t>
  </si>
  <si>
    <t>Đường Trảng Bàng 19</t>
  </si>
  <si>
    <t>Đường Trảng Bàng 20</t>
  </si>
  <si>
    <t>Đường huyện 09</t>
  </si>
  <si>
    <t>Đường huyện 10</t>
  </si>
  <si>
    <t>Đường huyện Hương Lộ 12</t>
  </si>
  <si>
    <t>Đường Thuận Lợi</t>
  </si>
  <si>
    <t>Đường Cầu Xe</t>
  </si>
  <si>
    <t>Đường ĐT-01</t>
  </si>
  <si>
    <t>Đường ĐT-02</t>
  </si>
  <si>
    <t>Đường ĐT-03</t>
  </si>
  <si>
    <t>Đường ĐT-04</t>
  </si>
  <si>
    <t>Đường  ĐT-05</t>
  </si>
  <si>
    <t>Đường ĐT-06</t>
  </si>
  <si>
    <t>Đường ĐT-07</t>
  </si>
  <si>
    <t>Đường ĐT-08</t>
  </si>
  <si>
    <t>Đường ĐT-09</t>
  </si>
  <si>
    <t>Đường ĐT-10</t>
  </si>
  <si>
    <t>Đường ĐT-11</t>
  </si>
  <si>
    <t>Đường ĐT-12</t>
  </si>
  <si>
    <t>Đường huyện Lộc Phước - Sông Lô (đoạn 1)</t>
  </si>
  <si>
    <t>Đường huyện Lộc Phước - Sông Lô (đoạn 2)</t>
  </si>
  <si>
    <t>Đường Sông Lô</t>
  </si>
  <si>
    <t>Đường Cách mạng miền Nam</t>
  </si>
  <si>
    <t>Đường Chiu Liu</t>
  </si>
  <si>
    <t>Đường HT-01</t>
  </si>
  <si>
    <t>Đường HT-02</t>
  </si>
  <si>
    <t>Đường HT-03</t>
  </si>
  <si>
    <t>Đường HT-04</t>
  </si>
  <si>
    <t>Đường HT-05</t>
  </si>
  <si>
    <t>Đường HT-06</t>
  </si>
  <si>
    <t>Đường HT-07</t>
  </si>
  <si>
    <t>Đường HT-08</t>
  </si>
  <si>
    <t>Đường HT-09</t>
  </si>
  <si>
    <t>Đường HT-10</t>
  </si>
  <si>
    <t>Đường Quốc lộ 14C</t>
  </si>
  <si>
    <t>ĐH. Lái Mai</t>
  </si>
  <si>
    <t>ĐH. An Thạnh - Phước Chỉ</t>
  </si>
  <si>
    <t>ĐH-01</t>
  </si>
  <si>
    <t>ĐH-02</t>
  </si>
  <si>
    <t>Đường liên ấp</t>
  </si>
  <si>
    <t>Đường Phước Bình 01</t>
  </si>
  <si>
    <t>Đường Phước Bình 02</t>
  </si>
  <si>
    <t>Đường Phước Bình 03</t>
  </si>
  <si>
    <t>Đường Phước Bình 04</t>
  </si>
  <si>
    <t>Đường Phước Bình 05</t>
  </si>
  <si>
    <t>Đường Phước Bình 06</t>
  </si>
  <si>
    <t>Đường Phước Bình 07</t>
  </si>
  <si>
    <t>Đường Phước Bình 08</t>
  </si>
  <si>
    <t>Đường Phước Bình 09</t>
  </si>
  <si>
    <t>Đường Phước Bình 10</t>
  </si>
  <si>
    <t>Đường Phước Bình 11</t>
  </si>
  <si>
    <t>Đường Phước Bình 12</t>
  </si>
  <si>
    <t>ĐH. 01</t>
  </si>
  <si>
    <t>ĐH. 02</t>
  </si>
  <si>
    <t>ĐH. 03</t>
  </si>
  <si>
    <t>ĐH. Hương Lộ 8</t>
  </si>
  <si>
    <t>Đường Phước Chỉ 01</t>
  </si>
  <si>
    <t>Đường Phước Chỉ 02</t>
  </si>
  <si>
    <t>Đường Phước Chỉ 03</t>
  </si>
  <si>
    <t>Đường Phước Chỉ 04</t>
  </si>
  <si>
    <t>Đường Phước Chỉ 05</t>
  </si>
  <si>
    <t>Đường Phước Chỉ 06</t>
  </si>
  <si>
    <t>Đường Phước Chỉ 07</t>
  </si>
  <si>
    <t>Đường Phước Chỉ 08</t>
  </si>
  <si>
    <t>Đường Phước Chỉ 09</t>
  </si>
  <si>
    <t>ĐẤT THỦY LỢI</t>
  </si>
  <si>
    <t>LUC: 7,00</t>
  </si>
  <si>
    <t>DTL: 0,03</t>
  </si>
  <si>
    <t>DTL: 0,05</t>
  </si>
  <si>
    <t>LUC: 30,00</t>
  </si>
  <si>
    <t>LUC: 20,00 CLN: 3,00</t>
  </si>
  <si>
    <t>ĐẤT XÂY DỰNG CƠ SỞ VĂN HOÁ</t>
  </si>
  <si>
    <t>SKK: 0,50</t>
  </si>
  <si>
    <t>Trung tâm văn hóa học tập cộng đồng</t>
  </si>
  <si>
    <t>Nhà văn hóa thiếu nhi TX. Trảng Bàng</t>
  </si>
  <si>
    <t>LUC: 2,70</t>
  </si>
  <si>
    <t>Khu VH TDTT (cây xanh và thể thao)</t>
  </si>
  <si>
    <t>CLN: 4,90</t>
  </si>
  <si>
    <t>Trung tâm VHTT HTCĐ P. Gia Lộc</t>
  </si>
  <si>
    <t>HNK: 0,05</t>
  </si>
  <si>
    <t>Đất văn hóa P. An Hòa</t>
  </si>
  <si>
    <t>HNK: 2,00 CLN: 2,00</t>
  </si>
  <si>
    <t>Đất văn hóa P. Gia Lộc</t>
  </si>
  <si>
    <t>Đất văn hóa P. Lộc Hưng</t>
  </si>
  <si>
    <t>CLN: 4,00</t>
  </si>
  <si>
    <t>Đất văn hóa Phước Chỉ</t>
  </si>
  <si>
    <t>CLN: 2,00</t>
  </si>
  <si>
    <t>Đất văn hóa xã (xã Phước Lưu cũ)</t>
  </si>
  <si>
    <t>Đất văn hóa</t>
  </si>
  <si>
    <t>LUC: 5,00</t>
  </si>
  <si>
    <t>ĐẤT XÂY DỰNG CƠ SỞ Y TẾ</t>
  </si>
  <si>
    <t>LUC: 0,50 CLN: 0,50</t>
  </si>
  <si>
    <t>ĐẤT XÂY DỰNG CƠ SỞ GIÁO DỤC ĐÀO TẠO</t>
  </si>
  <si>
    <t>LUC: 2,50</t>
  </si>
  <si>
    <t>Trường TH Gia Bình</t>
  </si>
  <si>
    <t>Trường THCS P. Trảng Bàng</t>
  </si>
  <si>
    <t>CLN: 0,57 ODT: 0,62</t>
  </si>
  <si>
    <t>ODT: 0,31</t>
  </si>
  <si>
    <t>QH đất giáo dục đào tạo Lộc Hưng</t>
  </si>
  <si>
    <t>CLN: 1,89</t>
  </si>
  <si>
    <t>Trường TH Phước Bình A</t>
  </si>
  <si>
    <t>CLN: 1,20</t>
  </si>
  <si>
    <t>Xây dựng trường mẫu giáo</t>
  </si>
  <si>
    <t>LUK: 0,20 HNK: 0,20 CLN: 0,60</t>
  </si>
  <si>
    <t>Đất giáo dục (ấp Trảng Sa)</t>
  </si>
  <si>
    <t>ĐẤT XÂY DỰNG CƠ SỞ THỂ DỤC THỂ THAO</t>
  </si>
  <si>
    <t>HNK: 1,35</t>
  </si>
  <si>
    <t>NTD: 2,00</t>
  </si>
  <si>
    <t>LUC: 0,89</t>
  </si>
  <si>
    <t>LUK: 0,61</t>
  </si>
  <si>
    <t>HNK: 2,00</t>
  </si>
  <si>
    <t>Sân bóng đá Tân Thuận</t>
  </si>
  <si>
    <t>NTD: 1,00</t>
  </si>
  <si>
    <t>LUK: 3,00</t>
  </si>
  <si>
    <t>Sân bóng, trường học Trảng Cỏ</t>
  </si>
  <si>
    <t>CLN: 2,50</t>
  </si>
  <si>
    <t>ĐẤT CÔNG TRÌNH NĂNG LƯỢNG</t>
  </si>
  <si>
    <t>CLN: 0,86</t>
  </si>
  <si>
    <t>LUC: 0,06</t>
  </si>
  <si>
    <t>CLN: 2,78</t>
  </si>
  <si>
    <t>CLN: 0,70</t>
  </si>
  <si>
    <t>HNK: 0,28 CLN: 0,20</t>
  </si>
  <si>
    <t>HNK: 0,15 CLN: 0,10</t>
  </si>
  <si>
    <t>HNK: 0,05 CLN: 0,10</t>
  </si>
  <si>
    <t>HNK: 0,24 CLN: 0,20</t>
  </si>
  <si>
    <t>HNK: 0,32 CLN: 0,20</t>
  </si>
  <si>
    <t>HNK: 0,21 CLN: 0,03</t>
  </si>
  <si>
    <t>CLN: 0,34</t>
  </si>
  <si>
    <t>LUC: 7,80 CLN: 10,20</t>
  </si>
  <si>
    <t>Đường dây 220KV Trảng Bàng - Tây Ninh (119 vị trí trụ điện)</t>
  </si>
  <si>
    <t>CLN: 0,27</t>
  </si>
  <si>
    <t>XDM ĐD và trạm 110kV KCN Linh Trung</t>
  </si>
  <si>
    <t>CLN: 0,53</t>
  </si>
  <si>
    <t>XDM ĐD và trạm 110kV Thành Công 2</t>
  </si>
  <si>
    <t>CLN: 0,48</t>
  </si>
  <si>
    <t>XDM ĐD và trạm 110kV Bình Thạnh</t>
  </si>
  <si>
    <t>CLN: 0,44</t>
  </si>
  <si>
    <t>ĐẤT BƯU CHÍNH VIỄN THÔNG</t>
  </si>
  <si>
    <t>Đất bưu chính viễn thông</t>
  </si>
  <si>
    <t>LUK: 0,20 CLN: 0,30</t>
  </si>
  <si>
    <t>LUK: 0,50</t>
  </si>
  <si>
    <t>LUK: 0,15 CLN: 0,05</t>
  </si>
  <si>
    <t>LUK: 1,00 CLN: 0,50</t>
  </si>
  <si>
    <t>CLN: 0,30</t>
  </si>
  <si>
    <t>ĐẤT DI TÍCH LỊCH SỬ, VĂN HÓA</t>
  </si>
  <si>
    <t>DDT: 0,03</t>
  </si>
  <si>
    <t>DDT: 3,41</t>
  </si>
  <si>
    <t>DDT: 6,61</t>
  </si>
  <si>
    <t>DDT: 4,50</t>
  </si>
  <si>
    <t>Đất di tích lịch sử, văn hóa</t>
  </si>
  <si>
    <t>ĐẤT BÃI RÁC, XỬ LÝ CHẤT THẢI</t>
  </si>
  <si>
    <t>Hệ thống thu gom và xử lý nước thải đô thị Trảng Bàng</t>
  </si>
  <si>
    <t>HNK: 1,00</t>
  </si>
  <si>
    <t>LUC: 5,27</t>
  </si>
  <si>
    <t>HNK: 0,68</t>
  </si>
  <si>
    <t>Điểm trung chuyển rác</t>
  </si>
  <si>
    <t>CLN: 0,05</t>
  </si>
  <si>
    <t>CLN: 0,06</t>
  </si>
  <si>
    <t>CLN: 0,07</t>
  </si>
  <si>
    <t>CLN: 0,08</t>
  </si>
  <si>
    <t>ĐẤT TÔN GIÁO</t>
  </si>
  <si>
    <t>TON: 0,20</t>
  </si>
  <si>
    <t>ĐẤT NGHĨA TRANG, NGHĨA ĐỊA, NHÀ TANG LỄ, NHÀ HỎA TÁNG</t>
  </si>
  <si>
    <t>Đất nghĩa trang - nghĩa địa Gia Lộc (Nghĩa trang huyện)</t>
  </si>
  <si>
    <t>LUA: 1,00 HNK: 10,70 CLN: 6,30</t>
  </si>
  <si>
    <t>Nghĩa địa (gò Giồng Quéo )</t>
  </si>
  <si>
    <t>Nghĩa trang tập trung cho đô thị Phước Đông Bời Lời</t>
  </si>
  <si>
    <t>CLN: 15,00</t>
  </si>
  <si>
    <t>Đất nghĩa địa Phước Chỉ</t>
  </si>
  <si>
    <t>CLN: 1,42</t>
  </si>
  <si>
    <t>Nghĩa trang, nghĩa địa An Hòa</t>
  </si>
  <si>
    <t>LUK: 2,00 LUC: 5,00</t>
  </si>
  <si>
    <t>Nghĩa trang, nghĩa địa Hưng Thuận</t>
  </si>
  <si>
    <t>Đất nghĩa trang - nghĩa địa xã Lộc Hưng</t>
  </si>
  <si>
    <t>Đất nghĩa địa Phước Lợi</t>
  </si>
  <si>
    <t>Nghĩa trang phục vụ liên đô thị Mộc Bài - Bến Cầu - Bình Thạnh</t>
  </si>
  <si>
    <t>LUA: 16,00</t>
  </si>
  <si>
    <t>ĐẤT CHỢ</t>
  </si>
  <si>
    <t>ĐẤT SINH HOẠT CỘNG ĐỒNG</t>
  </si>
  <si>
    <t>DGD: 0,13</t>
  </si>
  <si>
    <t>DSH: 0,10</t>
  </si>
  <si>
    <t>DSH: 0,36</t>
  </si>
  <si>
    <t>DSH: 0,03</t>
  </si>
  <si>
    <t>DSH: 0,09</t>
  </si>
  <si>
    <t>DSH: 0,05</t>
  </si>
  <si>
    <t>DSH: 0,64</t>
  </si>
  <si>
    <t>DSH: 0,11</t>
  </si>
  <si>
    <t>ĐẤT KHU VUI CHƠI, GIẢI TRÍ CÔNG CỘNG</t>
  </si>
  <si>
    <t>TSC: 0,23</t>
  </si>
  <si>
    <t>Khu vui chơi giải trí thanh thiếu niên</t>
  </si>
  <si>
    <t>HNK: 0,86</t>
  </si>
  <si>
    <t>Khu vui chơi Thanh thiếu niên</t>
  </si>
  <si>
    <t>LUK: 0,40 LUC: 0,49</t>
  </si>
  <si>
    <t>Khu vui chơi giải trí An Tịnh</t>
  </si>
  <si>
    <t>Công viên nước Trảng Bàng</t>
  </si>
  <si>
    <t>Khu vui chơi thanh thiếu nhi và dân cư xã Lộc Hưng</t>
  </si>
  <si>
    <t>LUA: 1,00</t>
  </si>
  <si>
    <t>ĐẤT Ở TẠI NÔNG THÔN</t>
  </si>
  <si>
    <t>Đất ở nông thôn trong khu Đô thị dịch vụ (Dự án khu Liên hợp Đô thị-Dịch vụ Phước Đông-Bời Lời (giai đoạn 3)</t>
  </si>
  <si>
    <t>CLN: 50,80</t>
  </si>
  <si>
    <t>CLN: 5,60</t>
  </si>
  <si>
    <t>HNK: 5,00 CLN: 7,24</t>
  </si>
  <si>
    <t>CLN: 3,62</t>
  </si>
  <si>
    <t>CLN: 15,99</t>
  </si>
  <si>
    <t>HNK: 0,52</t>
  </si>
  <si>
    <t>TSC: 0,04</t>
  </si>
  <si>
    <t>CLN: 0,02</t>
  </si>
  <si>
    <t>LUC: 0,94 HNK: 1,56 CLN: 12,21</t>
  </si>
  <si>
    <t>LUC: 3,50 HNK: 0,51 CLN: 11,15 NTS: 2,00</t>
  </si>
  <si>
    <t>LUC: 0,98 HNK: 1,10 CLN: 1,70 NTS: 0,50</t>
  </si>
  <si>
    <t>LUC: 2,08 HNK: 0,06 CLN: 11,98</t>
  </si>
  <si>
    <t>Khu dân cư ấp Bà Nhã</t>
  </si>
  <si>
    <t>LUK: 20,00 LUC: 35,00 HNK: 3,00 CLN: 66,51</t>
  </si>
  <si>
    <t>LUK: 2,00 LUC: 43,00 HNK: 2,00 CLN: 23,00</t>
  </si>
  <si>
    <t>LUK: 75,00 LUC: 30,00 HNK: 10,00 CLN: 45,00</t>
  </si>
  <si>
    <t>ĐẤT Ở ĐÔ THỊ</t>
  </si>
  <si>
    <t>Đất ở đô thị  (trong khu đô thi dịch vụ công nghiệp Trảng Bàng 175,10ha)</t>
  </si>
  <si>
    <t>TSC: 0,12</t>
  </si>
  <si>
    <t>TSC: 0,32</t>
  </si>
  <si>
    <t>LUK: 48,00</t>
  </si>
  <si>
    <t>Khu phố An Thới</t>
  </si>
  <si>
    <t>HNK: 2,03</t>
  </si>
  <si>
    <t>CLN: 3,20 DTT: 1,00</t>
  </si>
  <si>
    <t>LUC: 0,06 CLN: 0,56 NTS: 0,81 ODT: 0,27</t>
  </si>
  <si>
    <t>LUK: 1,00 HNK: 10,41 CLN: 8,01</t>
  </si>
  <si>
    <t>HNK: 0,66</t>
  </si>
  <si>
    <t>LUC: 9,80</t>
  </si>
  <si>
    <t>KDC-TDC Thành Thành Công</t>
  </si>
  <si>
    <t>LUC: 0,35</t>
  </si>
  <si>
    <t>HNK: 2,10</t>
  </si>
  <si>
    <t>HNK: 0,03</t>
  </si>
  <si>
    <t>HNK: 0,05 DRA: 0,04</t>
  </si>
  <si>
    <t>LUC: 0,58</t>
  </si>
  <si>
    <t>Đất đấu giá (chợ cũ phường Trảng Bàng)</t>
  </si>
  <si>
    <t>TSC: 0,01</t>
  </si>
  <si>
    <t>CLN: 0,01</t>
  </si>
  <si>
    <t>LUK: 1,47 LUC: 3,26 HNK: 0,22 CLN: 37,42 NTS: 0,09 SKC: 0,50</t>
  </si>
  <si>
    <t>LUC: 1,26 HNK: 12,07 CLN: 22,68 NTS: 0,50</t>
  </si>
  <si>
    <t>Nhu cầu đất ở trong khu dân cư và dọc các tuyến đường Phường Gia Bình; Đất ở kết hợp SXKD ven QL 22 Phường Gia Bình</t>
  </si>
  <si>
    <t>LUK: 11,09 LUC: 1,37 HNK: 5,27 CLN: 16,84 NTS: 0,50</t>
  </si>
  <si>
    <t>LUK: 0,35 LUC: 0,71 HNK: 10,74 CLN: 15,42 NTS: 0,10</t>
  </si>
  <si>
    <t>LUK: 11,16 LUC: 0,50 HNK: 15,55 CLN: 16,80</t>
  </si>
  <si>
    <t>LUK: 0,20 LUC: 3,83 HNK: 12,21 CLN: 22,17 NTS: 1,90</t>
  </si>
  <si>
    <t>TSC: 0,07</t>
  </si>
  <si>
    <t>Khu TĐC đường HCM (giai đoạn 1)</t>
  </si>
  <si>
    <t>CLN: 0,88</t>
  </si>
  <si>
    <t>CLN: 50,00</t>
  </si>
  <si>
    <t>LUK: 1,06 LUC: 3,94 HNK: 1,00 CLN: 2,00</t>
  </si>
  <si>
    <t>LUC: 3,00 HNK: 2,50 CLN: 3,00</t>
  </si>
  <si>
    <t>LUK: 3,19 LUC: 1,81 HNK: 1,00 CLN: 2,50</t>
  </si>
  <si>
    <t>LUC: 1,00 HNK: 5,00 CLN: 2,50</t>
  </si>
  <si>
    <t>LUK: 3,00 LUC: 1,00 HNK: 2,00 CLN: 2,50</t>
  </si>
  <si>
    <t>LUK: 1,40 LUC: 1,00 HNK: 1,60 CLN: 4,00</t>
  </si>
  <si>
    <t>LUK: 40,00 LUC: 30,00 HNK: 12,00 CLN: 83,00</t>
  </si>
  <si>
    <t>LUK: 40,00 LUC: 30,00 HNK: 15,00 CLN: 80,00</t>
  </si>
  <si>
    <t>LUK: 3,00 LUC: 35,00 HNK: 10,00 CLN: 99,71</t>
  </si>
  <si>
    <t>LUK: 52,00 LUC: 43,00 HNK: 15,00 CLN: 70,00</t>
  </si>
  <si>
    <t>LUK: 32,00 LUC: 41,79 HNK: 12,00 CLN: 85,45</t>
  </si>
  <si>
    <t>LUK: 9,74 LUC: 2,47 HNK: 15,00 CLN: 92,79</t>
  </si>
  <si>
    <t>ĐẤT XÂY DỰNG TRỤ SỞ CƠ QUAN</t>
  </si>
  <si>
    <t>LUC: 2,30</t>
  </si>
  <si>
    <t>MR chốt dân quân Cầu Ông Sải</t>
  </si>
  <si>
    <t>DTT: 0,70</t>
  </si>
  <si>
    <t>SKC: 0,13</t>
  </si>
  <si>
    <t>Đất Trụ sở cơ quan</t>
  </si>
  <si>
    <t>HNK: 1,00 CLN: 0,65</t>
  </si>
  <si>
    <t>HNK: 1,00 CLN: 1,00</t>
  </si>
  <si>
    <t>LUC: 1,00 CLN: 1,00</t>
  </si>
  <si>
    <t>HNK: 1,50 CLN: 0,50</t>
  </si>
  <si>
    <t>ĐẤT XÂY DỰNG TRỤ SỞ CỦA TỔ CHỨC SỰ NGHIỆP</t>
  </si>
  <si>
    <t>DTS: 0,25</t>
  </si>
  <si>
    <t>DSH: 0,13</t>
  </si>
  <si>
    <t>ĐẤT CƠ SỞ TÍN NGƯỠNG</t>
  </si>
  <si>
    <t>Họ đạo An Thới</t>
  </si>
  <si>
    <t>TTN</t>
  </si>
  <si>
    <t>ĐẤT PHI NÔNG NGHIỆP KHÁC</t>
  </si>
  <si>
    <t>CLN: 40,00</t>
  </si>
  <si>
    <t>CLN: 37,76</t>
  </si>
  <si>
    <t>CÁC DỰ ÁN NÔNG NGHIỆP</t>
  </si>
  <si>
    <t>Chuyển lúa sang đất trồng cây hàng năm</t>
  </si>
  <si>
    <t>LUK: 0,86 LUC: 27,54</t>
  </si>
  <si>
    <t>LUK: 20,00 LUC: 70,00</t>
  </si>
  <si>
    <t>LUK: 30,00 LUC: 20,00</t>
  </si>
  <si>
    <t>LUK: 20,00 LUC: 10,00</t>
  </si>
  <si>
    <t>LUK: 40,00 LUC: 30,00</t>
  </si>
  <si>
    <t>LUK: 10,00 LUC: 60,00</t>
  </si>
  <si>
    <t>LUK: 5.00 LUC: 10,00</t>
  </si>
  <si>
    <t>LUC: 20,00</t>
  </si>
  <si>
    <t>LUK: 3,96 LUC: 25,79</t>
  </si>
  <si>
    <t>Chuyển đất lúa sang đất trồng cây lâu năm</t>
  </si>
  <si>
    <t>LUK: 4,00 LUC: 58,98</t>
  </si>
  <si>
    <t>LUK: 42,41 LUC: 115,37</t>
  </si>
  <si>
    <t>LUK: 47,17 LUC: 58,92</t>
  </si>
  <si>
    <t>LUK: 25,71 LUC: 15,50</t>
  </si>
  <si>
    <t>LUK: 70,99 LUC: 89,25</t>
  </si>
  <si>
    <t>LUK: 4,62 LUC: 3,38</t>
  </si>
  <si>
    <t>LUK: 38,87 LUC: 109,08</t>
  </si>
  <si>
    <t>LUK: 20,75 LUC: 10,43</t>
  </si>
  <si>
    <t>LUK: 11,42 LUC: 18,22</t>
  </si>
  <si>
    <t>LUK: 1,83 LUC: 10,46</t>
  </si>
  <si>
    <t>LUK: 12,10 HNK: 10,00 CLN: 7,79</t>
  </si>
  <si>
    <t>Mở rộng khu nuôi trồng thủy sản công ty TNHH CNTP Miền Đông</t>
  </si>
  <si>
    <t>LUK: 30,00</t>
  </si>
  <si>
    <t>LUK: 60,00 LUC: 80,00 CLN: 60,00</t>
  </si>
  <si>
    <t>LUC: 15,00</t>
  </si>
  <si>
    <t>LUK: 15,00</t>
  </si>
  <si>
    <t>LUC: 1,58 HNK: 1,42</t>
  </si>
  <si>
    <t>HNK: 0,96</t>
  </si>
  <si>
    <t>HNK: 1,53</t>
  </si>
  <si>
    <t>LUC: 2,74</t>
  </si>
  <si>
    <t>Trang trại chăn nuôi  ấp Sóc Lào</t>
  </si>
  <si>
    <t>Khu chăn nuôi tập trung</t>
  </si>
  <si>
    <t>CLN: 3,79</t>
  </si>
  <si>
    <t>LUC: 60,00 CLN: 40,00</t>
  </si>
  <si>
    <t>LUC: 9,00 HNK: 5,00 CLN: 26,00</t>
  </si>
  <si>
    <t>LUK: 5,00 LUC: 5,00 HNK: 10,00 CLN: 30,00</t>
  </si>
  <si>
    <t>LUK: 10,00 LUC: 5,00 HNK: 4,00 CLN: 31,00</t>
  </si>
  <si>
    <t>LUK: 20,00 LUC: 40,00 CLN: 40,00</t>
  </si>
  <si>
    <t>LUC: 10,00 HNK: 2,00 CLN: 18,00</t>
  </si>
  <si>
    <t>LUK: 10,00 LUC: 10,00 HNK: 10,00 CLN: 50,00</t>
  </si>
  <si>
    <t>LUK: 20,00 LUC: 20,00 CLN: 10,00</t>
  </si>
  <si>
    <t>BIỂU 10/CH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</si>
</sst>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#,###.##"/>
    <numFmt numFmtId="165" formatCode="_(* #,##0.0_);_(* \(#,##0.0\);_(* &quot;-&quot;??_);_(@_)"/>
    <numFmt numFmtId="166" formatCode="0_);\(0\)"/>
    <numFmt numFmtId="167" formatCode="_(* #,##0_);_(* \(#,##0\);_(* &quot;-&quot;??_);_(@_)"/>
    <numFmt numFmtId="168" formatCode="#,##0.0"/>
  </numFmts>
  <fonts count="62" x14ac:knownFonts="1"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name val="VNI-Times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i/>
      <sz val="8"/>
      <color theme="0"/>
      <name val="Times New Roman"/>
      <family val="1"/>
    </font>
    <font>
      <b/>
      <i/>
      <sz val="8"/>
      <color theme="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sz val="10"/>
      <color theme="1"/>
      <name val="Calibri"/>
      <family val="2"/>
      <scheme val="minor"/>
    </font>
    <font>
      <i/>
      <sz val="9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6"/>
      <name val="Times New Roman"/>
      <family val="1"/>
      <charset val="163"/>
    </font>
    <font>
      <b/>
      <i/>
      <sz val="6"/>
      <name val="Times New Roman"/>
      <family val="1"/>
    </font>
    <font>
      <b/>
      <i/>
      <sz val="6"/>
      <name val="Arial"/>
      <family val="2"/>
    </font>
    <font>
      <b/>
      <sz val="6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9"/>
      <name val="Times New Roman"/>
      <family val="1"/>
      <charset val="163"/>
    </font>
    <font>
      <i/>
      <sz val="9"/>
      <name val="Times New Roman"/>
      <family val="1"/>
      <charset val="163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name val="Arial"/>
      <family val="2"/>
    </font>
    <font>
      <i/>
      <sz val="9"/>
      <color theme="1"/>
      <name val="Times New Roman"/>
      <family val="1"/>
      <charset val="163"/>
    </font>
    <font>
      <sz val="9"/>
      <color theme="1"/>
      <name val="Times New Roman"/>
      <family val="1"/>
      <charset val="163"/>
    </font>
    <font>
      <i/>
      <vertAlign val="superscript"/>
      <sz val="9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7" fillId="0" borderId="0"/>
    <xf numFmtId="164" fontId="8" fillId="0" borderId="6" applyBorder="0"/>
    <xf numFmtId="164" fontId="9" fillId="0" borderId="4">
      <protection locked="0"/>
    </xf>
    <xf numFmtId="0" fontId="10" fillId="0" borderId="7" applyNumberFormat="0" applyAlignment="0" applyProtection="0">
      <alignment horizontal="left" vertical="center"/>
    </xf>
    <xf numFmtId="0" fontId="10" fillId="0" borderId="8">
      <alignment horizontal="left" vertical="center"/>
    </xf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63">
    <xf numFmtId="0" fontId="0" fillId="0" borderId="0" xfId="0"/>
    <xf numFmtId="0" fontId="2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Fill="1"/>
    <xf numFmtId="0" fontId="3" fillId="0" borderId="0" xfId="0" applyFont="1"/>
    <xf numFmtId="0" fontId="14" fillId="0" borderId="0" xfId="0" applyFont="1"/>
    <xf numFmtId="3" fontId="23" fillId="0" borderId="0" xfId="0" applyNumberFormat="1" applyFont="1" applyFill="1"/>
    <xf numFmtId="0" fontId="26" fillId="0" borderId="0" xfId="0" applyFont="1"/>
    <xf numFmtId="4" fontId="23" fillId="0" borderId="0" xfId="0" applyNumberFormat="1" applyFont="1"/>
    <xf numFmtId="4" fontId="23" fillId="0" borderId="0" xfId="0" applyNumberFormat="1" applyFont="1" applyFill="1"/>
    <xf numFmtId="0" fontId="34" fillId="0" borderId="0" xfId="0" applyFont="1" applyBorder="1"/>
    <xf numFmtId="0" fontId="35" fillId="0" borderId="0" xfId="0" applyFont="1"/>
    <xf numFmtId="0" fontId="36" fillId="0" borderId="0" xfId="0" applyFont="1" applyAlignment="1">
      <alignment horizontal="center" vertical="center"/>
    </xf>
    <xf numFmtId="4" fontId="34" fillId="0" borderId="0" xfId="0" applyNumberFormat="1" applyFont="1"/>
    <xf numFmtId="0" fontId="34" fillId="0" borderId="0" xfId="0" applyFont="1"/>
    <xf numFmtId="0" fontId="0" fillId="0" borderId="0" xfId="0" applyFont="1"/>
    <xf numFmtId="0" fontId="14" fillId="0" borderId="0" xfId="6" applyFont="1" applyFill="1" applyBorder="1" applyAlignment="1">
      <alignment horizontal="center" vertical="center"/>
    </xf>
    <xf numFmtId="0" fontId="19" fillId="2" borderId="0" xfId="6" applyFont="1" applyFill="1"/>
    <xf numFmtId="0" fontId="3" fillId="2" borderId="0" xfId="6" applyFont="1" applyFill="1"/>
    <xf numFmtId="0" fontId="4" fillId="2" borderId="0" xfId="6" applyFont="1" applyFill="1"/>
    <xf numFmtId="0" fontId="5" fillId="2" borderId="0" xfId="6" applyFont="1" applyFill="1"/>
    <xf numFmtId="0" fontId="6" fillId="2" borderId="0" xfId="6" applyFont="1" applyFill="1"/>
    <xf numFmtId="0" fontId="15" fillId="2" borderId="0" xfId="6" applyFont="1" applyFill="1"/>
    <xf numFmtId="0" fontId="19" fillId="2" borderId="0" xfId="6" applyFont="1" applyFill="1" applyAlignment="1">
      <alignment horizontal="left"/>
    </xf>
    <xf numFmtId="4" fontId="4" fillId="2" borderId="0" xfId="6" applyNumberFormat="1" applyFont="1" applyFill="1"/>
    <xf numFmtId="0" fontId="1" fillId="2" borderId="0" xfId="6" applyFont="1" applyFill="1" applyBorder="1"/>
    <xf numFmtId="0" fontId="1" fillId="2" borderId="0" xfId="6" applyFont="1" applyFill="1"/>
    <xf numFmtId="0" fontId="2" fillId="2" borderId="0" xfId="6" applyFont="1" applyFill="1"/>
    <xf numFmtId="2" fontId="1" fillId="2" borderId="0" xfId="6" applyNumberFormat="1" applyFont="1" applyFill="1"/>
    <xf numFmtId="0" fontId="13" fillId="2" borderId="0" xfId="6" applyFont="1" applyFill="1"/>
    <xf numFmtId="4" fontId="13" fillId="2" borderId="0" xfId="6" applyNumberFormat="1" applyFont="1" applyFill="1"/>
    <xf numFmtId="0" fontId="12" fillId="2" borderId="0" xfId="6" applyFont="1" applyFill="1"/>
    <xf numFmtId="0" fontId="14" fillId="2" borderId="0" xfId="6" applyFont="1" applyFill="1" applyBorder="1" applyAlignment="1">
      <alignment vertical="center" wrapText="1"/>
    </xf>
    <xf numFmtId="0" fontId="15" fillId="2" borderId="9" xfId="6" applyFont="1" applyFill="1" applyBorder="1"/>
    <xf numFmtId="0" fontId="31" fillId="2" borderId="2" xfId="6" applyFont="1" applyFill="1" applyBorder="1" applyAlignment="1">
      <alignment horizontal="center" vertical="center" wrapText="1"/>
    </xf>
    <xf numFmtId="4" fontId="29" fillId="2" borderId="3" xfId="6" applyNumberFormat="1" applyFont="1" applyFill="1" applyBorder="1" applyAlignment="1">
      <alignment vertical="center"/>
    </xf>
    <xf numFmtId="4" fontId="29" fillId="2" borderId="3" xfId="6" applyNumberFormat="1" applyFont="1" applyFill="1" applyBorder="1"/>
    <xf numFmtId="4" fontId="30" fillId="2" borderId="3" xfId="6" applyNumberFormat="1" applyFont="1" applyFill="1" applyBorder="1"/>
    <xf numFmtId="4" fontId="31" fillId="2" borderId="3" xfId="6" applyNumberFormat="1" applyFont="1" applyFill="1" applyBorder="1"/>
    <xf numFmtId="4" fontId="37" fillId="2" borderId="3" xfId="6" applyNumberFormat="1" applyFont="1" applyFill="1" applyBorder="1"/>
    <xf numFmtId="4" fontId="16" fillId="2" borderId="0" xfId="6" applyNumberFormat="1" applyFont="1" applyFill="1"/>
    <xf numFmtId="4" fontId="3" fillId="2" borderId="0" xfId="6" applyNumberFormat="1" applyFont="1" applyFill="1"/>
    <xf numFmtId="4" fontId="29" fillId="2" borderId="4" xfId="6" applyNumberFormat="1" applyFont="1" applyFill="1" applyBorder="1" applyAlignment="1">
      <alignment vertical="center"/>
    </xf>
    <xf numFmtId="4" fontId="30" fillId="2" borderId="4" xfId="6" applyNumberFormat="1" applyFont="1" applyFill="1" applyBorder="1" applyAlignment="1">
      <alignment vertical="center"/>
    </xf>
    <xf numFmtId="4" fontId="37" fillId="2" borderId="4" xfId="6" applyNumberFormat="1" applyFont="1" applyFill="1" applyBorder="1" applyAlignment="1">
      <alignment vertical="center"/>
    </xf>
    <xf numFmtId="4" fontId="16" fillId="2" borderId="0" xfId="6" applyNumberFormat="1" applyFont="1" applyFill="1" applyAlignment="1">
      <alignment vertical="center"/>
    </xf>
    <xf numFmtId="4" fontId="3" fillId="2" borderId="0" xfId="6" applyNumberFormat="1" applyFont="1" applyFill="1" applyAlignment="1">
      <alignment vertical="center"/>
    </xf>
    <xf numFmtId="0" fontId="3" fillId="2" borderId="0" xfId="6" applyFont="1" applyFill="1" applyAlignment="1">
      <alignment vertical="center"/>
    </xf>
    <xf numFmtId="4" fontId="31" fillId="2" borderId="4" xfId="6" applyNumberFormat="1" applyFont="1" applyFill="1" applyBorder="1" applyAlignment="1">
      <alignment vertical="center"/>
    </xf>
    <xf numFmtId="4" fontId="15" fillId="2" borderId="0" xfId="6" applyNumberFormat="1" applyFont="1" applyFill="1" applyAlignment="1">
      <alignment vertical="center"/>
    </xf>
    <xf numFmtId="4" fontId="17" fillId="2" borderId="0" xfId="6" applyNumberFormat="1" applyFont="1" applyFill="1" applyAlignment="1">
      <alignment vertical="center"/>
    </xf>
    <xf numFmtId="4" fontId="5" fillId="2" borderId="0" xfId="6" applyNumberFormat="1" applyFont="1" applyFill="1" applyAlignment="1">
      <alignment vertical="center"/>
    </xf>
    <xf numFmtId="0" fontId="5" fillId="2" borderId="0" xfId="6" applyFont="1" applyFill="1" applyAlignment="1">
      <alignment vertical="center"/>
    </xf>
    <xf numFmtId="2" fontId="30" fillId="2" borderId="4" xfId="6" applyNumberFormat="1" applyFont="1" applyFill="1" applyBorder="1"/>
    <xf numFmtId="4" fontId="4" fillId="2" borderId="0" xfId="6" applyNumberFormat="1" applyFont="1" applyFill="1" applyAlignment="1">
      <alignment vertical="center"/>
    </xf>
    <xf numFmtId="0" fontId="4" fillId="2" borderId="0" xfId="6" applyFont="1" applyFill="1" applyAlignment="1">
      <alignment vertical="center"/>
    </xf>
    <xf numFmtId="4" fontId="18" fillId="2" borderId="0" xfId="6" applyNumberFormat="1" applyFont="1" applyFill="1" applyAlignment="1">
      <alignment vertical="center"/>
    </xf>
    <xf numFmtId="4" fontId="6" fillId="2" borderId="0" xfId="6" applyNumberFormat="1" applyFont="1" applyFill="1" applyAlignment="1">
      <alignment vertical="center"/>
    </xf>
    <xf numFmtId="0" fontId="6" fillId="2" borderId="0" xfId="6" applyFont="1" applyFill="1" applyAlignment="1">
      <alignment vertical="center"/>
    </xf>
    <xf numFmtId="4" fontId="5" fillId="2" borderId="0" xfId="6" applyNumberFormat="1" applyFont="1" applyFill="1"/>
    <xf numFmtId="4" fontId="6" fillId="2" borderId="0" xfId="6" applyNumberFormat="1" applyFont="1" applyFill="1"/>
    <xf numFmtId="4" fontId="15" fillId="2" borderId="0" xfId="6" applyNumberFormat="1" applyFont="1" applyFill="1"/>
    <xf numFmtId="0" fontId="27" fillId="2" borderId="0" xfId="6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0" xfId="0" applyFont="1"/>
    <xf numFmtId="0" fontId="42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center" vertical="center"/>
    </xf>
    <xf numFmtId="0" fontId="45" fillId="0" borderId="4" xfId="0" applyFont="1" applyBorder="1" applyAlignment="1">
      <alignment horizontal="left" vertical="center" wrapText="1"/>
    </xf>
    <xf numFmtId="0" fontId="46" fillId="0" borderId="4" xfId="0" applyFont="1" applyFill="1" applyBorder="1" applyAlignment="1" applyProtection="1">
      <alignment horizontal="left" vertical="center" wrapText="1"/>
      <protection locked="0"/>
    </xf>
    <xf numFmtId="3" fontId="46" fillId="0" borderId="4" xfId="0" applyNumberFormat="1" applyFont="1" applyFill="1" applyBorder="1" applyAlignment="1" applyProtection="1">
      <alignment horizontal="center" vertical="center"/>
      <protection locked="0"/>
    </xf>
    <xf numFmtId="4" fontId="35" fillId="0" borderId="0" xfId="0" applyNumberFormat="1" applyFont="1"/>
    <xf numFmtId="0" fontId="45" fillId="0" borderId="4" xfId="0" applyFont="1" applyFill="1" applyBorder="1" applyAlignment="1" applyProtection="1">
      <alignment horizontal="left" vertical="center" wrapText="1"/>
      <protection locked="0"/>
    </xf>
    <xf numFmtId="3" fontId="45" fillId="0" borderId="4" xfId="0" applyNumberFormat="1" applyFont="1" applyFill="1" applyBorder="1" applyAlignment="1" applyProtection="1">
      <alignment horizontal="center"/>
      <protection locked="0"/>
    </xf>
    <xf numFmtId="0" fontId="45" fillId="0" borderId="4" xfId="1" applyFont="1" applyBorder="1" applyAlignment="1">
      <alignment horizontal="left" vertical="center" wrapText="1"/>
    </xf>
    <xf numFmtId="0" fontId="40" fillId="0" borderId="4" xfId="0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34" fillId="0" borderId="0" xfId="0" applyFont="1" applyFill="1" applyBorder="1"/>
    <xf numFmtId="0" fontId="35" fillId="0" borderId="0" xfId="0" applyFont="1" applyFill="1"/>
    <xf numFmtId="0" fontId="0" fillId="0" borderId="0" xfId="0" applyFont="1" applyFill="1"/>
    <xf numFmtId="0" fontId="40" fillId="0" borderId="4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wrapText="1"/>
    </xf>
    <xf numFmtId="4" fontId="29" fillId="2" borderId="21" xfId="6" applyNumberFormat="1" applyFont="1" applyFill="1" applyBorder="1" applyAlignment="1">
      <alignment vertical="center"/>
    </xf>
    <xf numFmtId="4" fontId="30" fillId="2" borderId="21" xfId="6" applyNumberFormat="1" applyFont="1" applyFill="1" applyBorder="1" applyAlignment="1">
      <alignment vertical="center"/>
    </xf>
    <xf numFmtId="4" fontId="37" fillId="2" borderId="21" xfId="6" applyNumberFormat="1" applyFont="1" applyFill="1" applyBorder="1" applyAlignment="1">
      <alignment vertical="center"/>
    </xf>
    <xf numFmtId="4" fontId="14" fillId="0" borderId="0" xfId="0" applyNumberFormat="1" applyFont="1"/>
    <xf numFmtId="0" fontId="40" fillId="0" borderId="0" xfId="0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/>
    <xf numFmtId="0" fontId="41" fillId="0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40" fillId="0" borderId="0" xfId="0" applyFont="1" applyFill="1"/>
    <xf numFmtId="43" fontId="23" fillId="0" borderId="0" xfId="7" applyFont="1" applyFill="1"/>
    <xf numFmtId="0" fontId="14" fillId="0" borderId="0" xfId="0" applyFont="1" applyFill="1"/>
    <xf numFmtId="0" fontId="48" fillId="0" borderId="0" xfId="0" applyFont="1" applyFill="1"/>
    <xf numFmtId="0" fontId="48" fillId="0" borderId="0" xfId="0" applyFont="1" applyFill="1" applyAlignment="1">
      <alignment wrapText="1"/>
    </xf>
    <xf numFmtId="0" fontId="23" fillId="0" borderId="0" xfId="0" applyFont="1" applyFill="1" applyBorder="1" applyAlignment="1"/>
    <xf numFmtId="43" fontId="40" fillId="0" borderId="0" xfId="7" applyFont="1" applyFill="1"/>
    <xf numFmtId="0" fontId="52" fillId="0" borderId="0" xfId="0" applyFont="1" applyFill="1"/>
    <xf numFmtId="0" fontId="42" fillId="0" borderId="2" xfId="0" applyFont="1" applyBorder="1" applyAlignment="1">
      <alignment horizontal="center" vertical="center" wrapText="1"/>
    </xf>
    <xf numFmtId="0" fontId="29" fillId="2" borderId="2" xfId="6" applyFont="1" applyFill="1" applyBorder="1" applyAlignment="1">
      <alignment horizontal="center" vertical="center" wrapText="1"/>
    </xf>
    <xf numFmtId="0" fontId="30" fillId="2" borderId="2" xfId="6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4" fontId="53" fillId="0" borderId="3" xfId="0" applyNumberFormat="1" applyFont="1" applyFill="1" applyBorder="1" applyAlignment="1">
      <alignment vertical="center"/>
    </xf>
    <xf numFmtId="4" fontId="27" fillId="0" borderId="3" xfId="0" applyNumberFormat="1" applyFont="1" applyBorder="1" applyAlignment="1">
      <alignment vertical="center"/>
    </xf>
    <xf numFmtId="0" fontId="53" fillId="0" borderId="4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left" vertical="center" wrapText="1"/>
    </xf>
    <xf numFmtId="0" fontId="54" fillId="0" borderId="4" xfId="0" applyFont="1" applyFill="1" applyBorder="1" applyAlignment="1">
      <alignment horizontal="center" vertical="center"/>
    </xf>
    <xf numFmtId="4" fontId="53" fillId="0" borderId="4" xfId="0" applyNumberFormat="1" applyFont="1" applyFill="1" applyBorder="1" applyAlignment="1">
      <alignment vertical="center"/>
    </xf>
    <xf numFmtId="4" fontId="27" fillId="0" borderId="4" xfId="0" applyNumberFormat="1" applyFont="1" applyBorder="1" applyAlignment="1">
      <alignment vertical="center"/>
    </xf>
    <xf numFmtId="0" fontId="54" fillId="0" borderId="4" xfId="0" applyFont="1" applyFill="1" applyBorder="1" applyAlignment="1">
      <alignment horizontal="left" vertical="center" wrapText="1"/>
    </xf>
    <xf numFmtId="4" fontId="54" fillId="0" borderId="4" xfId="0" applyNumberFormat="1" applyFont="1" applyFill="1" applyBorder="1" applyAlignment="1">
      <alignment vertical="center"/>
    </xf>
    <xf numFmtId="4" fontId="28" fillId="0" borderId="4" xfId="0" applyNumberFormat="1" applyFont="1" applyBorder="1" applyAlignment="1">
      <alignment horizontal="right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4" xfId="0" applyFont="1" applyFill="1" applyBorder="1" applyAlignment="1" applyProtection="1">
      <alignment horizontal="left" vertical="center" wrapText="1"/>
      <protection locked="0"/>
    </xf>
    <xf numFmtId="3" fontId="55" fillId="0" borderId="4" xfId="0" applyNumberFormat="1" applyFont="1" applyFill="1" applyBorder="1" applyAlignment="1" applyProtection="1">
      <alignment horizontal="center" vertical="center"/>
      <protection locked="0"/>
    </xf>
    <xf numFmtId="4" fontId="55" fillId="0" borderId="4" xfId="0" applyNumberFormat="1" applyFont="1" applyFill="1" applyBorder="1" applyAlignment="1">
      <alignment vertical="center"/>
    </xf>
    <xf numFmtId="0" fontId="54" fillId="0" borderId="4" xfId="0" applyFont="1" applyFill="1" applyBorder="1" applyAlignment="1" applyProtection="1">
      <alignment horizontal="left" vertical="center" wrapText="1"/>
      <protection locked="0"/>
    </xf>
    <xf numFmtId="3" fontId="54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/>
    </xf>
    <xf numFmtId="0" fontId="54" fillId="0" borderId="4" xfId="1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right" vertical="center" wrapText="1"/>
    </xf>
    <xf numFmtId="0" fontId="53" fillId="0" borderId="5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left" vertical="center" wrapText="1"/>
    </xf>
    <xf numFmtId="4" fontId="53" fillId="0" borderId="5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2" fontId="21" fillId="0" borderId="0" xfId="0" applyNumberFormat="1" applyFont="1" applyFill="1" applyAlignment="1">
      <alignment vertical="center"/>
    </xf>
    <xf numFmtId="0" fontId="46" fillId="0" borderId="4" xfId="0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right" vertical="center"/>
    </xf>
    <xf numFmtId="4" fontId="42" fillId="0" borderId="4" xfId="0" applyNumberFormat="1" applyFont="1" applyBorder="1" applyAlignment="1">
      <alignment vertical="center"/>
    </xf>
    <xf numFmtId="4" fontId="40" fillId="0" borderId="14" xfId="0" applyNumberFormat="1" applyFont="1" applyBorder="1" applyAlignment="1">
      <alignment vertical="center"/>
    </xf>
    <xf numFmtId="49" fontId="5" fillId="0" borderId="2" xfId="0" quotePrefix="1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6" fillId="0" borderId="2" xfId="0" quotePrefix="1" applyNumberFormat="1" applyFont="1" applyFill="1" applyBorder="1" applyAlignment="1">
      <alignment horizontal="center" vertical="center"/>
    </xf>
    <xf numFmtId="49" fontId="5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7" fillId="0" borderId="0" xfId="0" applyFont="1" applyFill="1" applyAlignment="1">
      <alignment horizontal="center" vertical="center"/>
    </xf>
    <xf numFmtId="4" fontId="42" fillId="0" borderId="3" xfId="0" applyNumberFormat="1" applyFont="1" applyFill="1" applyBorder="1" applyAlignment="1">
      <alignment horizontal="right" vertical="center"/>
    </xf>
    <xf numFmtId="4" fontId="42" fillId="0" borderId="3" xfId="0" applyNumberFormat="1" applyFont="1" applyBorder="1" applyAlignment="1">
      <alignment vertical="center"/>
    </xf>
    <xf numFmtId="4" fontId="42" fillId="0" borderId="3" xfId="9" applyNumberFormat="1" applyFont="1" applyBorder="1" applyAlignment="1">
      <alignment vertical="center"/>
    </xf>
    <xf numFmtId="4" fontId="42" fillId="0" borderId="4" xfId="0" applyNumberFormat="1" applyFont="1" applyFill="1" applyBorder="1" applyAlignment="1">
      <alignment horizontal="right" vertical="center"/>
    </xf>
    <xf numFmtId="4" fontId="45" fillId="0" borderId="4" xfId="11" applyNumberFormat="1" applyFont="1" applyFill="1" applyBorder="1" applyAlignment="1">
      <alignment horizontal="right" vertical="center" wrapText="1"/>
    </xf>
    <xf numFmtId="4" fontId="45" fillId="0" borderId="4" xfId="0" applyNumberFormat="1" applyFont="1" applyBorder="1" applyAlignment="1">
      <alignment vertical="center"/>
    </xf>
    <xf numFmtId="4" fontId="46" fillId="0" borderId="4" xfId="11" applyNumberFormat="1" applyFont="1" applyFill="1" applyBorder="1" applyAlignment="1">
      <alignment horizontal="right" vertical="center" wrapText="1"/>
    </xf>
    <xf numFmtId="4" fontId="46" fillId="0" borderId="4" xfId="0" applyNumberFormat="1" applyFont="1" applyBorder="1" applyAlignment="1">
      <alignment vertical="center"/>
    </xf>
    <xf numFmtId="4" fontId="46" fillId="0" borderId="4" xfId="9" applyNumberFormat="1" applyFont="1" applyBorder="1" applyAlignment="1">
      <alignment vertical="center"/>
    </xf>
    <xf numFmtId="4" fontId="45" fillId="0" borderId="4" xfId="9" applyNumberFormat="1" applyFont="1" applyBorder="1" applyAlignment="1">
      <alignment vertical="center"/>
    </xf>
    <xf numFmtId="4" fontId="46" fillId="0" borderId="4" xfId="0" applyNumberFormat="1" applyFont="1" applyFill="1" applyBorder="1" applyAlignment="1">
      <alignment horizontal="right" vertical="center"/>
    </xf>
    <xf numFmtId="0" fontId="46" fillId="0" borderId="4" xfId="0" applyFont="1" applyBorder="1" applyAlignment="1">
      <alignment horizontal="left" vertical="center" wrapText="1"/>
    </xf>
    <xf numFmtId="0" fontId="58" fillId="0" borderId="4" xfId="0" applyFont="1" applyFill="1" applyBorder="1" applyAlignment="1">
      <alignment horizontal="left" vertical="center" wrapText="1"/>
    </xf>
    <xf numFmtId="0" fontId="58" fillId="0" borderId="4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58" fillId="0" borderId="4" xfId="1" applyFont="1" applyFill="1" applyBorder="1" applyAlignment="1">
      <alignment horizontal="left" vertical="center" wrapText="1"/>
    </xf>
    <xf numFmtId="0" fontId="59" fillId="0" borderId="4" xfId="0" applyFont="1" applyFill="1" applyBorder="1" applyAlignment="1">
      <alignment horizontal="left" vertical="center" wrapText="1"/>
    </xf>
    <xf numFmtId="0" fontId="59" fillId="0" borderId="4" xfId="0" applyFont="1" applyFill="1" applyBorder="1" applyAlignment="1">
      <alignment horizontal="center" vertical="center"/>
    </xf>
    <xf numFmtId="0" fontId="59" fillId="0" borderId="4" xfId="1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0" fontId="21" fillId="0" borderId="4" xfId="0" applyFont="1" applyFill="1" applyBorder="1" applyAlignment="1">
      <alignment horizontal="left" vertical="center" wrapText="1"/>
    </xf>
    <xf numFmtId="4" fontId="21" fillId="0" borderId="4" xfId="0" applyNumberFormat="1" applyFont="1" applyFill="1" applyBorder="1" applyAlignment="1">
      <alignment vertical="center"/>
    </xf>
    <xf numFmtId="4" fontId="23" fillId="0" borderId="4" xfId="0" applyNumberFormat="1" applyFont="1" applyBorder="1" applyAlignment="1">
      <alignment horizontal="right" vertical="center"/>
    </xf>
    <xf numFmtId="0" fontId="22" fillId="0" borderId="4" xfId="0" applyFont="1" applyFill="1" applyBorder="1" applyAlignment="1" applyProtection="1">
      <alignment horizontal="left" vertical="center" wrapText="1"/>
      <protection locked="0"/>
    </xf>
    <xf numFmtId="3" fontId="22" fillId="0" borderId="4" xfId="0" applyNumberFormat="1" applyFont="1" applyFill="1" applyBorder="1" applyAlignment="1" applyProtection="1">
      <alignment horizontal="center" vertical="center"/>
      <protection locked="0"/>
    </xf>
    <xf numFmtId="4" fontId="22" fillId="0" borderId="4" xfId="0" applyNumberFormat="1" applyFont="1" applyFill="1" applyBorder="1" applyAlignment="1">
      <alignment vertical="center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3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1" fillId="0" borderId="4" xfId="1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right" vertical="center"/>
    </xf>
    <xf numFmtId="0" fontId="22" fillId="0" borderId="4" xfId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4" xfId="1" applyFont="1" applyFill="1" applyBorder="1" applyAlignment="1">
      <alignment horizontal="left" vertical="center" wrapText="1"/>
    </xf>
    <xf numFmtId="4" fontId="55" fillId="0" borderId="14" xfId="0" applyNumberFormat="1" applyFont="1" applyFill="1" applyBorder="1" applyAlignment="1">
      <alignment vertical="center"/>
    </xf>
    <xf numFmtId="4" fontId="28" fillId="0" borderId="14" xfId="0" applyNumberFormat="1" applyFont="1" applyBorder="1" applyAlignment="1">
      <alignment horizontal="right" vertical="center"/>
    </xf>
    <xf numFmtId="0" fontId="55" fillId="0" borderId="5" xfId="0" applyFont="1" applyFill="1" applyBorder="1" applyAlignment="1">
      <alignment horizontal="center" vertical="center"/>
    </xf>
    <xf numFmtId="4" fontId="55" fillId="0" borderId="5" xfId="0" applyNumberFormat="1" applyFont="1" applyFill="1" applyBorder="1" applyAlignment="1">
      <alignment vertical="center"/>
    </xf>
    <xf numFmtId="4" fontId="28" fillId="0" borderId="5" xfId="0" applyNumberFormat="1" applyFont="1" applyBorder="1" applyAlignment="1">
      <alignment horizontal="right" vertical="center"/>
    </xf>
    <xf numFmtId="4" fontId="53" fillId="0" borderId="14" xfId="0" applyNumberFormat="1" applyFont="1" applyFill="1" applyBorder="1" applyAlignment="1">
      <alignment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left" vertical="center" wrapText="1"/>
    </xf>
    <xf numFmtId="4" fontId="55" fillId="0" borderId="21" xfId="0" applyNumberFormat="1" applyFont="1" applyFill="1" applyBorder="1" applyAlignment="1">
      <alignment vertical="center"/>
    </xf>
    <xf numFmtId="4" fontId="28" fillId="0" borderId="21" xfId="0" applyNumberFormat="1" applyFont="1" applyBorder="1" applyAlignment="1">
      <alignment horizontal="right" vertical="center"/>
    </xf>
    <xf numFmtId="0" fontId="55" fillId="0" borderId="5" xfId="1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4" fontId="23" fillId="0" borderId="5" xfId="0" applyNumberFormat="1" applyFont="1" applyBorder="1" applyAlignment="1">
      <alignment horizontal="right" vertical="center"/>
    </xf>
    <xf numFmtId="49" fontId="5" fillId="0" borderId="2" xfId="7" applyNumberFormat="1" applyFont="1" applyFill="1" applyBorder="1" applyAlignment="1">
      <alignment horizontal="center" vertical="center"/>
    </xf>
    <xf numFmtId="49" fontId="5" fillId="0" borderId="2" xfId="7" applyNumberFormat="1" applyFont="1" applyFill="1" applyBorder="1" applyAlignment="1">
      <alignment horizontal="center" vertical="center" wrapText="1"/>
    </xf>
    <xf numFmtId="0" fontId="6" fillId="0" borderId="0" xfId="0" applyFont="1"/>
    <xf numFmtId="0" fontId="53" fillId="0" borderId="3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vertical="center" wrapText="1"/>
    </xf>
    <xf numFmtId="4" fontId="53" fillId="0" borderId="3" xfId="7" applyNumberFormat="1" applyFont="1" applyFill="1" applyBorder="1" applyAlignment="1">
      <alignment horizontal="right" vertical="center"/>
    </xf>
    <xf numFmtId="0" fontId="54" fillId="0" borderId="4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vertical="center" wrapText="1"/>
    </xf>
    <xf numFmtId="4" fontId="54" fillId="0" borderId="4" xfId="7" applyNumberFormat="1" applyFont="1" applyFill="1" applyBorder="1" applyAlignment="1">
      <alignment horizontal="right" vertical="center"/>
    </xf>
    <xf numFmtId="0" fontId="55" fillId="0" borderId="4" xfId="0" applyFont="1" applyFill="1" applyBorder="1" applyAlignment="1">
      <alignment vertical="center" wrapText="1"/>
    </xf>
    <xf numFmtId="4" fontId="55" fillId="0" borderId="4" xfId="7" applyNumberFormat="1" applyFont="1" applyFill="1" applyBorder="1" applyAlignment="1">
      <alignment horizontal="right" vertical="center"/>
    </xf>
    <xf numFmtId="4" fontId="53" fillId="0" borderId="4" xfId="7" applyNumberFormat="1" applyFont="1" applyFill="1" applyBorder="1" applyAlignment="1">
      <alignment horizontal="right" vertical="center"/>
    </xf>
    <xf numFmtId="0" fontId="33" fillId="0" borderId="4" xfId="0" applyFont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vertical="center" wrapText="1"/>
    </xf>
    <xf numFmtId="4" fontId="28" fillId="0" borderId="4" xfId="7" applyNumberFormat="1" applyFont="1" applyFill="1" applyBorder="1" applyAlignment="1">
      <alignment horizontal="right" vertical="center"/>
    </xf>
    <xf numFmtId="0" fontId="53" fillId="0" borderId="5" xfId="0" applyFont="1" applyFill="1" applyBorder="1" applyAlignment="1">
      <alignment vertical="center" wrapText="1"/>
    </xf>
    <xf numFmtId="0" fontId="53" fillId="0" borderId="5" xfId="0" applyFont="1" applyFill="1" applyBorder="1" applyAlignment="1">
      <alignment horizontal="center" vertical="center" wrapText="1"/>
    </xf>
    <xf numFmtId="4" fontId="53" fillId="0" borderId="5" xfId="7" applyNumberFormat="1" applyFont="1" applyFill="1" applyBorder="1" applyAlignment="1">
      <alignment horizontal="right" vertical="center"/>
    </xf>
    <xf numFmtId="0" fontId="23" fillId="0" borderId="9" xfId="0" applyFont="1" applyBorder="1"/>
    <xf numFmtId="0" fontId="28" fillId="0" borderId="21" xfId="0" applyFont="1" applyFill="1" applyBorder="1" applyAlignment="1">
      <alignment vertical="center" wrapText="1"/>
    </xf>
    <xf numFmtId="4" fontId="28" fillId="0" borderId="21" xfId="7" applyNumberFormat="1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vertical="center" wrapText="1"/>
    </xf>
    <xf numFmtId="4" fontId="33" fillId="0" borderId="4" xfId="7" applyNumberFormat="1" applyFont="1" applyFill="1" applyBorder="1" applyAlignment="1">
      <alignment horizontal="right" vertical="center"/>
    </xf>
    <xf numFmtId="4" fontId="33" fillId="0" borderId="21" xfId="7" applyNumberFormat="1" applyFont="1" applyFill="1" applyBorder="1" applyAlignment="1">
      <alignment horizontal="right" vertical="center"/>
    </xf>
    <xf numFmtId="0" fontId="4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4" fillId="0" borderId="0" xfId="6" applyFont="1" applyFill="1" applyAlignment="1">
      <alignment horizontal="center" vertical="center" wrapText="1"/>
    </xf>
    <xf numFmtId="166" fontId="28" fillId="0" borderId="2" xfId="6" applyNumberFormat="1" applyFont="1" applyFill="1" applyBorder="1" applyAlignment="1">
      <alignment horizontal="center" vertical="center" wrapText="1"/>
    </xf>
    <xf numFmtId="165" fontId="27" fillId="0" borderId="2" xfId="7" applyNumberFormat="1" applyFont="1" applyFill="1" applyBorder="1" applyAlignment="1">
      <alignment horizontal="right" vertical="center"/>
    </xf>
    <xf numFmtId="165" fontId="28" fillId="0" borderId="2" xfId="7" applyNumberFormat="1" applyFont="1" applyFill="1" applyBorder="1" applyAlignment="1">
      <alignment horizontal="center" vertical="center"/>
    </xf>
    <xf numFmtId="168" fontId="27" fillId="0" borderId="3" xfId="13" applyNumberFormat="1" applyFont="1" applyFill="1" applyBorder="1" applyAlignment="1">
      <alignment horizontal="right" vertical="center"/>
    </xf>
    <xf numFmtId="168" fontId="28" fillId="0" borderId="4" xfId="13" applyNumberFormat="1" applyFont="1" applyFill="1" applyBorder="1" applyAlignment="1">
      <alignment horizontal="right" vertical="center"/>
    </xf>
    <xf numFmtId="168" fontId="27" fillId="0" borderId="4" xfId="13" applyNumberFormat="1" applyFont="1" applyFill="1" applyBorder="1" applyAlignment="1">
      <alignment horizontal="right" vertical="center"/>
    </xf>
    <xf numFmtId="168" fontId="33" fillId="0" borderId="4" xfId="13" applyNumberFormat="1" applyFont="1" applyFill="1" applyBorder="1" applyAlignment="1">
      <alignment horizontal="right" vertical="center"/>
    </xf>
    <xf numFmtId="0" fontId="25" fillId="0" borderId="0" xfId="0" applyFont="1"/>
    <xf numFmtId="168" fontId="27" fillId="0" borderId="5" xfId="13" applyNumberFormat="1" applyFont="1" applyFill="1" applyBorder="1" applyAlignment="1">
      <alignment horizontal="right" vertical="center"/>
    </xf>
    <xf numFmtId="0" fontId="11" fillId="0" borderId="0" xfId="0" applyFont="1"/>
    <xf numFmtId="0" fontId="29" fillId="0" borderId="0" xfId="6" applyFont="1" applyFill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2" fontId="3" fillId="0" borderId="0" xfId="6" applyNumberFormat="1" applyFont="1" applyFill="1" applyAlignment="1">
      <alignment vertical="center"/>
    </xf>
    <xf numFmtId="0" fontId="23" fillId="0" borderId="0" xfId="6" applyFont="1" applyFill="1" applyAlignment="1">
      <alignment vertical="center"/>
    </xf>
    <xf numFmtId="0" fontId="14" fillId="0" borderId="0" xfId="6" applyFont="1" applyFill="1" applyBorder="1" applyAlignment="1">
      <alignment horizontal="center" vertical="center" wrapText="1"/>
    </xf>
    <xf numFmtId="0" fontId="2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43" fontId="4" fillId="0" borderId="0" xfId="6" applyNumberFormat="1" applyFont="1" applyFill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166" fontId="28" fillId="0" borderId="2" xfId="6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43" fontId="27" fillId="0" borderId="4" xfId="0" applyNumberFormat="1" applyFont="1" applyFill="1" applyBorder="1" applyAlignment="1">
      <alignment horizontal="center" vertical="center"/>
    </xf>
    <xf numFmtId="43" fontId="28" fillId="0" borderId="2" xfId="7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68" fontId="27" fillId="0" borderId="4" xfId="0" applyNumberFormat="1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center" vertical="center"/>
    </xf>
    <xf numFmtId="168" fontId="28" fillId="0" borderId="4" xfId="0" applyNumberFormat="1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center" vertical="center"/>
    </xf>
    <xf numFmtId="2" fontId="33" fillId="0" borderId="4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168" fontId="28" fillId="0" borderId="5" xfId="0" applyNumberFormat="1" applyFont="1" applyFill="1" applyBorder="1" applyAlignment="1">
      <alignment horizontal="right" vertical="center"/>
    </xf>
    <xf numFmtId="168" fontId="28" fillId="0" borderId="5" xfId="13" applyNumberFormat="1" applyFont="1" applyFill="1" applyBorder="1" applyAlignment="1">
      <alignment horizontal="right" vertical="center"/>
    </xf>
    <xf numFmtId="0" fontId="29" fillId="0" borderId="4" xfId="6" applyFont="1" applyFill="1" applyBorder="1" applyAlignment="1" applyProtection="1">
      <alignment horizontal="center" vertical="center"/>
    </xf>
    <xf numFmtId="0" fontId="29" fillId="0" borderId="4" xfId="6" applyFont="1" applyFill="1" applyBorder="1" applyAlignment="1" applyProtection="1">
      <alignment horizontal="left" vertical="center" wrapText="1"/>
    </xf>
    <xf numFmtId="0" fontId="30" fillId="0" borderId="4" xfId="6" applyFont="1" applyFill="1" applyBorder="1" applyAlignment="1" applyProtection="1">
      <alignment horizontal="center" vertical="center"/>
    </xf>
    <xf numFmtId="0" fontId="30" fillId="0" borderId="4" xfId="6" applyFont="1" applyFill="1" applyBorder="1" applyAlignment="1" applyProtection="1">
      <alignment horizontal="left" vertical="center" wrapText="1"/>
    </xf>
    <xf numFmtId="0" fontId="31" fillId="0" borderId="4" xfId="6" applyFont="1" applyFill="1" applyBorder="1" applyAlignment="1" applyProtection="1">
      <alignment horizontal="center" vertical="center"/>
    </xf>
    <xf numFmtId="0" fontId="30" fillId="0" borderId="4" xfId="1" applyFont="1" applyFill="1" applyBorder="1" applyAlignment="1" applyProtection="1">
      <alignment horizontal="left" vertical="center" wrapText="1"/>
    </xf>
    <xf numFmtId="0" fontId="29" fillId="0" borderId="2" xfId="6" applyFont="1" applyFill="1" applyBorder="1" applyAlignment="1" applyProtection="1">
      <alignment horizontal="center" vertical="center"/>
    </xf>
    <xf numFmtId="0" fontId="37" fillId="0" borderId="2" xfId="6" applyFont="1" applyFill="1" applyBorder="1" applyAlignment="1" applyProtection="1">
      <alignment vertical="center"/>
    </xf>
    <xf numFmtId="0" fontId="37" fillId="0" borderId="2" xfId="6" applyFont="1" applyFill="1" applyBorder="1" applyAlignment="1" applyProtection="1">
      <alignment horizontal="left" vertical="center"/>
    </xf>
    <xf numFmtId="0" fontId="29" fillId="0" borderId="2" xfId="6" applyFont="1" applyFill="1" applyBorder="1" applyAlignment="1" applyProtection="1">
      <alignment vertical="center"/>
    </xf>
    <xf numFmtId="0" fontId="29" fillId="0" borderId="3" xfId="6" applyFont="1" applyFill="1" applyBorder="1" applyAlignment="1" applyProtection="1">
      <alignment vertical="center" wrapText="1"/>
    </xf>
    <xf numFmtId="0" fontId="29" fillId="0" borderId="3" xfId="6" applyFont="1" applyFill="1" applyBorder="1" applyAlignment="1" applyProtection="1">
      <alignment horizontal="center" vertical="center" wrapText="1"/>
    </xf>
    <xf numFmtId="0" fontId="30" fillId="0" borderId="3" xfId="6" applyFont="1" applyFill="1" applyBorder="1" applyAlignment="1" applyProtection="1">
      <alignment horizontal="center" vertical="center"/>
    </xf>
    <xf numFmtId="0" fontId="31" fillId="0" borderId="4" xfId="6" applyFont="1" applyFill="1" applyBorder="1" applyAlignment="1" applyProtection="1">
      <alignment horizontal="left" vertical="center" wrapText="1"/>
    </xf>
    <xf numFmtId="3" fontId="31" fillId="0" borderId="4" xfId="6" applyNumberFormat="1" applyFont="1" applyFill="1" applyBorder="1" applyAlignment="1" applyProtection="1">
      <alignment horizontal="center" vertical="center"/>
    </xf>
    <xf numFmtId="3" fontId="30" fillId="0" borderId="4" xfId="6" applyNumberFormat="1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left" vertical="center" wrapText="1"/>
    </xf>
    <xf numFmtId="0" fontId="31" fillId="0" borderId="4" xfId="1" applyFont="1" applyFill="1" applyBorder="1" applyAlignment="1" applyProtection="1">
      <alignment horizontal="left" vertical="center" wrapText="1"/>
    </xf>
    <xf numFmtId="0" fontId="29" fillId="0" borderId="21" xfId="6" applyFont="1" applyFill="1" applyBorder="1" applyAlignment="1" applyProtection="1">
      <alignment horizontal="center" vertical="center"/>
    </xf>
    <xf numFmtId="0" fontId="29" fillId="0" borderId="21" xfId="6" applyFont="1" applyFill="1" applyBorder="1" applyAlignment="1" applyProtection="1">
      <alignment horizontal="left" vertical="center" wrapText="1"/>
    </xf>
    <xf numFmtId="0" fontId="30" fillId="0" borderId="21" xfId="6" applyFont="1" applyFill="1" applyBorder="1" applyAlignment="1" applyProtection="1">
      <alignment horizontal="center" vertical="center"/>
    </xf>
    <xf numFmtId="0" fontId="30" fillId="0" borderId="21" xfId="1" applyFont="1" applyFill="1" applyBorder="1" applyAlignment="1" applyProtection="1">
      <alignment horizontal="left" vertical="center" wrapText="1"/>
    </xf>
    <xf numFmtId="0" fontId="30" fillId="2" borderId="0" xfId="6" applyFont="1" applyFill="1" applyAlignment="1">
      <alignment vertical="center"/>
    </xf>
    <xf numFmtId="4" fontId="30" fillId="2" borderId="2" xfId="6" applyNumberFormat="1" applyFont="1" applyFill="1" applyBorder="1"/>
    <xf numFmtId="4" fontId="29" fillId="2" borderId="2" xfId="6" applyNumberFormat="1" applyFont="1" applyFill="1" applyBorder="1"/>
    <xf numFmtId="4" fontId="31" fillId="2" borderId="2" xfId="6" applyNumberFormat="1" applyFont="1" applyFill="1" applyBorder="1"/>
    <xf numFmtId="4" fontId="37" fillId="2" borderId="2" xfId="6" applyNumberFormat="1" applyFont="1" applyFill="1" applyBorder="1"/>
    <xf numFmtId="0" fontId="14" fillId="0" borderId="0" xfId="0" applyFont="1" applyBorder="1" applyAlignment="1">
      <alignment horizontal="left" vertical="center" wrapText="1"/>
    </xf>
    <xf numFmtId="0" fontId="53" fillId="0" borderId="3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4" fontId="28" fillId="0" borderId="4" xfId="11" applyNumberFormat="1" applyFont="1" applyFill="1" applyBorder="1" applyAlignment="1">
      <alignment horizontal="right" vertical="center" wrapText="1"/>
    </xf>
    <xf numFmtId="4" fontId="28" fillId="0" borderId="4" xfId="0" applyNumberFormat="1" applyFont="1" applyBorder="1" applyAlignment="1">
      <alignment vertical="center"/>
    </xf>
    <xf numFmtId="0" fontId="28" fillId="0" borderId="4" xfId="0" applyFont="1" applyBorder="1" applyAlignment="1">
      <alignment vertical="center" wrapText="1"/>
    </xf>
    <xf numFmtId="4" fontId="28" fillId="0" borderId="4" xfId="9" applyNumberFormat="1" applyFont="1" applyFill="1" applyBorder="1" applyAlignment="1">
      <alignment vertical="center"/>
    </xf>
    <xf numFmtId="4" fontId="28" fillId="0" borderId="4" xfId="9" applyNumberFormat="1" applyFont="1" applyBorder="1" applyAlignment="1">
      <alignment vertical="center"/>
    </xf>
    <xf numFmtId="0" fontId="45" fillId="0" borderId="4" xfId="0" applyFont="1" applyBorder="1" applyAlignment="1">
      <alignment horizontal="center"/>
    </xf>
    <xf numFmtId="0" fontId="45" fillId="0" borderId="4" xfId="0" applyFont="1" applyBorder="1" applyAlignment="1"/>
    <xf numFmtId="4" fontId="45" fillId="0" borderId="4" xfId="0" applyNumberFormat="1" applyFont="1" applyFill="1" applyBorder="1" applyAlignment="1"/>
    <xf numFmtId="4" fontId="45" fillId="0" borderId="4" xfId="0" applyNumberFormat="1" applyFont="1" applyBorder="1" applyAlignment="1"/>
    <xf numFmtId="0" fontId="27" fillId="0" borderId="5" xfId="0" applyFont="1" applyBorder="1" applyAlignment="1">
      <alignment horizontal="center"/>
    </xf>
    <xf numFmtId="0" fontId="27" fillId="0" borderId="5" xfId="0" applyFont="1" applyBorder="1" applyAlignment="1"/>
    <xf numFmtId="4" fontId="27" fillId="0" borderId="5" xfId="0" applyNumberFormat="1" applyFont="1" applyFill="1" applyBorder="1" applyAlignment="1"/>
    <xf numFmtId="4" fontId="27" fillId="0" borderId="5" xfId="0" applyNumberFormat="1" applyFont="1" applyBorder="1" applyAlignment="1"/>
    <xf numFmtId="0" fontId="1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14" fillId="0" borderId="3" xfId="1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21" xfId="12" applyNumberFormat="1" applyFont="1" applyFill="1" applyBorder="1" applyAlignment="1">
      <alignment horizontal="center" vertical="center" wrapText="1"/>
    </xf>
    <xf numFmtId="0" fontId="14" fillId="0" borderId="21" xfId="12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right" vertical="center" wrapText="1"/>
    </xf>
    <xf numFmtId="0" fontId="23" fillId="0" borderId="4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vertical="center" wrapText="1"/>
    </xf>
    <xf numFmtId="1" fontId="23" fillId="0" borderId="4" xfId="0" applyNumberFormat="1" applyFont="1" applyFill="1" applyBorder="1" applyAlignment="1">
      <alignment horizontal="center" vertical="center" wrapText="1"/>
    </xf>
    <xf numFmtId="2" fontId="23" fillId="0" borderId="4" xfId="0" applyNumberFormat="1" applyFont="1" applyFill="1" applyBorder="1" applyAlignment="1">
      <alignment vertical="center" wrapText="1"/>
    </xf>
    <xf numFmtId="4" fontId="23" fillId="0" borderId="4" xfId="0" applyNumberFormat="1" applyFont="1" applyFill="1" applyBorder="1" applyAlignment="1">
      <alignment horizontal="center" vertical="center" wrapText="1"/>
    </xf>
    <xf numFmtId="2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vertical="center" wrapText="1"/>
    </xf>
    <xf numFmtId="1" fontId="40" fillId="0" borderId="4" xfId="0" applyNumberFormat="1" applyFont="1" applyFill="1" applyBorder="1" applyAlignment="1">
      <alignment horizontal="center" vertical="center" wrapText="1"/>
    </xf>
    <xf numFmtId="2" fontId="40" fillId="0" borderId="4" xfId="0" applyNumberFormat="1" applyFont="1" applyFill="1" applyBorder="1" applyAlignment="1">
      <alignment vertical="center" wrapText="1"/>
    </xf>
    <xf numFmtId="4" fontId="40" fillId="0" borderId="4" xfId="0" applyNumberFormat="1" applyFont="1" applyFill="1" applyBorder="1" applyAlignment="1">
      <alignment horizontal="right" vertical="center" wrapText="1"/>
    </xf>
    <xf numFmtId="4" fontId="40" fillId="0" borderId="4" xfId="0" applyNumberFormat="1" applyFont="1" applyFill="1" applyBorder="1" applyAlignment="1">
      <alignment horizontal="center" vertical="center" wrapText="1"/>
    </xf>
    <xf numFmtId="2" fontId="40" fillId="0" borderId="4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0" fillId="0" borderId="4" xfId="0" applyFont="1" applyFill="1" applyBorder="1" applyAlignment="1">
      <alignment vertical="center" wrapText="1"/>
    </xf>
    <xf numFmtId="2" fontId="40" fillId="0" borderId="0" xfId="0" applyNumberFormat="1" applyFont="1" applyFill="1" applyAlignment="1">
      <alignment vertical="center" wrapText="1"/>
    </xf>
    <xf numFmtId="1" fontId="61" fillId="0" borderId="4" xfId="0" applyNumberFormat="1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2" fontId="40" fillId="0" borderId="2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40" fillId="0" borderId="2" xfId="0" applyNumberFormat="1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right" vertical="center" wrapText="1"/>
    </xf>
    <xf numFmtId="2" fontId="40" fillId="0" borderId="2" xfId="0" applyNumberFormat="1" applyFont="1" applyFill="1" applyBorder="1" applyAlignment="1">
      <alignment horizontal="center" vertical="center" wrapText="1"/>
    </xf>
    <xf numFmtId="2" fontId="23" fillId="0" borderId="4" xfId="0" quotePrefix="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vertical="center" wrapText="1"/>
    </xf>
    <xf numFmtId="4" fontId="40" fillId="0" borderId="4" xfId="0" applyNumberFormat="1" applyFont="1" applyFill="1" applyBorder="1" applyAlignment="1">
      <alignment vertical="center" wrapText="1"/>
    </xf>
    <xf numFmtId="1" fontId="40" fillId="0" borderId="5" xfId="0" applyNumberFormat="1" applyFont="1" applyFill="1" applyBorder="1" applyAlignment="1">
      <alignment horizontal="center" vertical="center" wrapText="1"/>
    </xf>
    <xf numFmtId="2" fontId="40" fillId="0" borderId="5" xfId="0" applyNumberFormat="1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4" fontId="40" fillId="0" borderId="5" xfId="0" applyNumberFormat="1" applyFont="1" applyFill="1" applyBorder="1" applyAlignment="1">
      <alignment horizontal="right" vertical="center" wrapText="1"/>
    </xf>
    <xf numFmtId="4" fontId="40" fillId="0" borderId="5" xfId="0" applyNumberFormat="1" applyFont="1" applyFill="1" applyBorder="1" applyAlignment="1">
      <alignment horizontal="center" vertical="center" wrapText="1"/>
    </xf>
    <xf numFmtId="2" fontId="40" fillId="0" borderId="5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" fontId="14" fillId="0" borderId="3" xfId="12" applyNumberFormat="1" applyFont="1" applyFill="1" applyBorder="1" applyAlignment="1">
      <alignment horizontal="center" vertical="center" wrapText="1"/>
    </xf>
    <xf numFmtId="1" fontId="14" fillId="0" borderId="21" xfId="12" applyNumberFormat="1" applyFont="1" applyFill="1" applyBorder="1" applyAlignment="1">
      <alignment horizontal="center" vertical="center" wrapText="1"/>
    </xf>
    <xf numFmtId="0" fontId="14" fillId="0" borderId="3" xfId="12" applyFont="1" applyFill="1" applyBorder="1" applyAlignment="1">
      <alignment horizontal="center" vertical="center" wrapText="1"/>
    </xf>
    <xf numFmtId="0" fontId="14" fillId="0" borderId="21" xfId="12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27" fillId="0" borderId="13" xfId="6" applyNumberFormat="1" applyFont="1" applyFill="1" applyBorder="1" applyAlignment="1">
      <alignment horizontal="center" vertical="center" wrapText="1"/>
    </xf>
    <xf numFmtId="49" fontId="27" fillId="0" borderId="16" xfId="6" applyNumberFormat="1" applyFont="1" applyFill="1" applyBorder="1" applyAlignment="1">
      <alignment horizontal="center" vertical="center" wrapText="1"/>
    </xf>
    <xf numFmtId="49" fontId="27" fillId="0" borderId="18" xfId="6" applyNumberFormat="1" applyFont="1" applyFill="1" applyBorder="1" applyAlignment="1">
      <alignment horizontal="center" vertical="center" wrapText="1"/>
    </xf>
    <xf numFmtId="49" fontId="27" fillId="0" borderId="17" xfId="6" applyNumberFormat="1" applyFont="1" applyFill="1" applyBorder="1" applyAlignment="1">
      <alignment horizontal="center" vertical="center" wrapText="1"/>
    </xf>
    <xf numFmtId="0" fontId="14" fillId="0" borderId="0" xfId="6" applyFont="1" applyFill="1" applyAlignment="1">
      <alignment horizontal="left" vertical="center"/>
    </xf>
    <xf numFmtId="0" fontId="23" fillId="0" borderId="0" xfId="6" applyFont="1" applyFill="1" applyAlignment="1">
      <alignment horizontal="left" vertical="center"/>
    </xf>
    <xf numFmtId="0" fontId="1" fillId="0" borderId="0" xfId="6" applyFont="1" applyFill="1" applyAlignment="1">
      <alignment horizontal="center" vertical="center"/>
    </xf>
    <xf numFmtId="0" fontId="27" fillId="0" borderId="2" xfId="6" applyFont="1" applyFill="1" applyBorder="1" applyAlignment="1">
      <alignment horizontal="center" vertical="center"/>
    </xf>
    <xf numFmtId="0" fontId="27" fillId="0" borderId="2" xfId="6" applyFont="1" applyFill="1" applyBorder="1" applyAlignment="1">
      <alignment horizontal="center" vertical="center" wrapText="1"/>
    </xf>
    <xf numFmtId="167" fontId="27" fillId="0" borderId="2" xfId="7" applyNumberFormat="1" applyFont="1" applyFill="1" applyBorder="1" applyAlignment="1">
      <alignment horizontal="center" vertical="center" wrapText="1"/>
    </xf>
    <xf numFmtId="0" fontId="29" fillId="2" borderId="2" xfId="6" applyFont="1" applyFill="1" applyBorder="1" applyAlignment="1">
      <alignment horizontal="center" vertical="center" wrapText="1"/>
    </xf>
    <xf numFmtId="0" fontId="39" fillId="2" borderId="2" xfId="6" applyFont="1" applyFill="1" applyBorder="1" applyAlignment="1">
      <alignment horizontal="center" vertical="center" wrapText="1"/>
    </xf>
    <xf numFmtId="0" fontId="27" fillId="2" borderId="0" xfId="6" applyFont="1" applyFill="1" applyBorder="1" applyAlignment="1">
      <alignment horizontal="left"/>
    </xf>
    <xf numFmtId="0" fontId="14" fillId="2" borderId="0" xfId="6" applyFont="1" applyFill="1" applyBorder="1" applyAlignment="1">
      <alignment horizontal="left"/>
    </xf>
    <xf numFmtId="0" fontId="47" fillId="2" borderId="0" xfId="6" applyFont="1" applyFill="1" applyBorder="1" applyAlignment="1">
      <alignment horizontal="center" vertical="center" wrapText="1"/>
    </xf>
    <xf numFmtId="0" fontId="30" fillId="2" borderId="2" xfId="6" applyFont="1" applyFill="1" applyBorder="1" applyAlignment="1">
      <alignment horizontal="center" vertical="center" wrapText="1"/>
    </xf>
    <xf numFmtId="0" fontId="24" fillId="2" borderId="2" xfId="6" applyFont="1" applyFill="1" applyBorder="1" applyAlignment="1">
      <alignment horizontal="center" vertical="center" wrapText="1"/>
    </xf>
    <xf numFmtId="0" fontId="37" fillId="2" borderId="2" xfId="6" applyFont="1" applyFill="1" applyBorder="1" applyAlignment="1">
      <alignment horizontal="center" vertical="center" wrapText="1"/>
    </xf>
    <xf numFmtId="0" fontId="38" fillId="2" borderId="2" xfId="6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vertical="center"/>
    </xf>
    <xf numFmtId="4" fontId="23" fillId="0" borderId="14" xfId="0" applyNumberFormat="1" applyFont="1" applyBorder="1" applyAlignment="1">
      <alignment horizontal="right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 wrapText="1"/>
    </xf>
    <xf numFmtId="4" fontId="22" fillId="0" borderId="5" xfId="0" applyNumberFormat="1" applyFont="1" applyFill="1" applyBorder="1" applyAlignment="1">
      <alignment vertical="center"/>
    </xf>
  </cellXfs>
  <cellStyles count="14">
    <cellStyle name="CC1" xfId="2"/>
    <cellStyle name="CC2" xfId="3"/>
    <cellStyle name="Comma" xfId="7" builtinId="3"/>
    <cellStyle name="Comma 10" xfId="9"/>
    <cellStyle name="Comma 2" xfId="13"/>
    <cellStyle name="Comma 36" xfId="11"/>
    <cellStyle name="Comma 5" xfId="8"/>
    <cellStyle name="Header1" xfId="4"/>
    <cellStyle name="Header2" xfId="5"/>
    <cellStyle name="Normal" xfId="0" builtinId="0"/>
    <cellStyle name="Normal 2" xfId="6"/>
    <cellStyle name="Normal 25" xfId="10"/>
    <cellStyle name="Normal 3" xfId="12"/>
    <cellStyle name="Normal_Cchuyen_TTCD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LaGi_16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Y%20NINH/TRANG%20BANG/QHSDD-2021-2030/BAO%20CAO%20+%20SO%20LIEU%202021-2030/BC-SL%20TRANGBANG%202021-2030/CC_QH2021-2030_TRANG%20BANG%20-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C_QH2021-2030_TRANG%20BANG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</sheetNames>
    <sheetDataSet>
      <sheetData sheetId="0">
        <row r="11">
          <cell r="C11" t="str">
            <v>Hưng Điền</v>
          </cell>
        </row>
        <row r="12">
          <cell r="C12" t="str">
            <v>Hưng Điền B</v>
          </cell>
        </row>
        <row r="13">
          <cell r="C13" t="str">
            <v>Hưng Điền</v>
          </cell>
        </row>
        <row r="15">
          <cell r="C15" t="str">
            <v>Hưng Điền B</v>
          </cell>
        </row>
        <row r="16">
          <cell r="C16" t="str">
            <v>Hưng Điền B</v>
          </cell>
        </row>
        <row r="17">
          <cell r="C17" t="str">
            <v>Vĩnh Châu A</v>
          </cell>
        </row>
        <row r="18">
          <cell r="C18" t="str">
            <v>Vĩnh Châu A</v>
          </cell>
        </row>
        <row r="19">
          <cell r="C19" t="str">
            <v>Vĩnh Châu B</v>
          </cell>
        </row>
        <row r="20">
          <cell r="C20" t="str">
            <v>Vĩnh lợi</v>
          </cell>
        </row>
        <row r="23">
          <cell r="C23" t="str">
            <v>Hưng Điền B</v>
          </cell>
        </row>
        <row r="24">
          <cell r="C24" t="str">
            <v>TT. Tân Hưng</v>
          </cell>
        </row>
        <row r="27">
          <cell r="C27" t="str">
            <v>Thạnh Hưng</v>
          </cell>
        </row>
        <row r="29">
          <cell r="C29" t="str">
            <v>Vĩnh Đại</v>
          </cell>
        </row>
        <row r="30">
          <cell r="C30" t="str">
            <v>Vĩnh Lợi</v>
          </cell>
        </row>
        <row r="31">
          <cell r="C31" t="str">
            <v>Hưng Hà</v>
          </cell>
        </row>
        <row r="32">
          <cell r="C32" t="str">
            <v>Vĩnh Lợi</v>
          </cell>
        </row>
        <row r="33">
          <cell r="C33" t="str">
            <v>Vĩnh Đại</v>
          </cell>
        </row>
        <row r="35">
          <cell r="C35" t="str">
            <v>Hưng Điền</v>
          </cell>
        </row>
        <row r="36">
          <cell r="C36" t="str">
            <v>Vĩnh Đại</v>
          </cell>
        </row>
        <row r="37">
          <cell r="C37" t="str">
            <v>Hưng Hà</v>
          </cell>
        </row>
        <row r="38">
          <cell r="C38" t="str">
            <v>Hưng Điền</v>
          </cell>
        </row>
        <row r="39">
          <cell r="C39" t="str">
            <v>Hưng Điền B</v>
          </cell>
        </row>
        <row r="40">
          <cell r="C40" t="str">
            <v>TT. Tân Hưng</v>
          </cell>
        </row>
        <row r="41">
          <cell r="C41" t="str">
            <v>Hưng Điền B</v>
          </cell>
        </row>
        <row r="43">
          <cell r="C43" t="str">
            <v>Hưng Điền</v>
          </cell>
        </row>
        <row r="44">
          <cell r="C44" t="str">
            <v>Hưng Điền B</v>
          </cell>
        </row>
        <row r="45">
          <cell r="C45" t="str">
            <v>Hưng Điền B</v>
          </cell>
        </row>
        <row r="46">
          <cell r="C46" t="str">
            <v>Hưng Điền B</v>
          </cell>
        </row>
        <row r="47">
          <cell r="C47" t="str">
            <v>Hưng Điền B</v>
          </cell>
        </row>
        <row r="48">
          <cell r="C48" t="str">
            <v>Hưng Thạnh</v>
          </cell>
        </row>
        <row r="49">
          <cell r="C49" t="str">
            <v>Hưng Thạnh</v>
          </cell>
        </row>
        <row r="50">
          <cell r="C50" t="str">
            <v>Vĩnh Châu B</v>
          </cell>
        </row>
        <row r="51">
          <cell r="C51" t="str">
            <v>Vĩnh Đại</v>
          </cell>
        </row>
        <row r="52">
          <cell r="C52" t="str">
            <v>Vĩnh Lợi</v>
          </cell>
        </row>
        <row r="55">
          <cell r="C55" t="str">
            <v>Vĩnh Lợi</v>
          </cell>
        </row>
        <row r="56">
          <cell r="C56" t="str">
            <v>Vĩnh Lợi</v>
          </cell>
        </row>
        <row r="58">
          <cell r="C58" t="str">
            <v>Vĩnh Thạnh</v>
          </cell>
        </row>
        <row r="59">
          <cell r="C59" t="str">
            <v>Hưng Hà</v>
          </cell>
        </row>
        <row r="60">
          <cell r="C60" t="str">
            <v>Hưng Hà</v>
          </cell>
        </row>
        <row r="61">
          <cell r="C61" t="str">
            <v>Vĩnh Thạnh</v>
          </cell>
        </row>
        <row r="62">
          <cell r="C62" t="str">
            <v>Vĩnh Châu A</v>
          </cell>
        </row>
        <row r="63">
          <cell r="C63" t="str">
            <v>Vĩnh Bửu</v>
          </cell>
        </row>
        <row r="64">
          <cell r="C64" t="str">
            <v>Hưng Thạnh</v>
          </cell>
        </row>
        <row r="65">
          <cell r="C65" t="str">
            <v>TT. Tân Hưng</v>
          </cell>
        </row>
        <row r="66">
          <cell r="C66" t="str">
            <v>Vĩnh Đại</v>
          </cell>
        </row>
        <row r="67">
          <cell r="C67" t="str">
            <v>Hưng Điền B</v>
          </cell>
        </row>
        <row r="68">
          <cell r="C68" t="str">
            <v>Hưng Hà</v>
          </cell>
        </row>
        <row r="69">
          <cell r="C69" t="str">
            <v>Vĩnh Thạnh</v>
          </cell>
        </row>
        <row r="70">
          <cell r="C70" t="str">
            <v>Vĩnh Thạnh</v>
          </cell>
        </row>
        <row r="71">
          <cell r="C71" t="str">
            <v>Hưng Điền B</v>
          </cell>
        </row>
        <row r="72">
          <cell r="C72" t="str">
            <v>Vĩnh Lợi</v>
          </cell>
        </row>
        <row r="73">
          <cell r="C73" t="str">
            <v>Vĩnh Thạnh</v>
          </cell>
        </row>
        <row r="74">
          <cell r="C74" t="str">
            <v>Vĩnh Thạnh</v>
          </cell>
        </row>
        <row r="75">
          <cell r="C75" t="str">
            <v>Vĩnh Châu A</v>
          </cell>
        </row>
        <row r="76">
          <cell r="C76" t="str">
            <v>Vĩnh Châu A</v>
          </cell>
        </row>
        <row r="77">
          <cell r="C77" t="str">
            <v>Vĩnh Châu A</v>
          </cell>
        </row>
        <row r="78">
          <cell r="C78" t="str">
            <v>Vĩnh Châu A</v>
          </cell>
        </row>
        <row r="79">
          <cell r="C79" t="str">
            <v>Vĩnh Châu A</v>
          </cell>
        </row>
        <row r="80">
          <cell r="C80" t="str">
            <v>Vĩnh Lợi</v>
          </cell>
        </row>
        <row r="81">
          <cell r="C81" t="str">
            <v>Vĩnh Lợi</v>
          </cell>
        </row>
        <row r="82">
          <cell r="C82" t="str">
            <v>Vĩnh Đại</v>
          </cell>
        </row>
        <row r="83">
          <cell r="C83" t="str">
            <v>Vĩnh Bửu</v>
          </cell>
        </row>
        <row r="85">
          <cell r="C85" t="str">
            <v>Hưng Điền B</v>
          </cell>
        </row>
        <row r="86">
          <cell r="C86" t="str">
            <v>Hưng Thạnh</v>
          </cell>
        </row>
        <row r="87">
          <cell r="C87" t="str">
            <v>Thạnh Hưng</v>
          </cell>
        </row>
        <row r="88">
          <cell r="C88" t="str">
            <v>Thạnh Hưng</v>
          </cell>
        </row>
        <row r="89">
          <cell r="C89" t="str">
            <v>Thạnh Hưng</v>
          </cell>
        </row>
        <row r="90">
          <cell r="C90" t="str">
            <v>Thạnh Hưng</v>
          </cell>
        </row>
        <row r="91">
          <cell r="C91" t="str">
            <v>Thạnh Hưng</v>
          </cell>
        </row>
        <row r="92">
          <cell r="C92" t="str">
            <v>Thạnh Hưng</v>
          </cell>
        </row>
        <row r="93">
          <cell r="C93" t="str">
            <v>Vĩnh Bửu</v>
          </cell>
        </row>
        <row r="94">
          <cell r="C94" t="str">
            <v>Vĩnh Bửu</v>
          </cell>
        </row>
        <row r="95">
          <cell r="C95" t="str">
            <v>Vĩnh Bửu</v>
          </cell>
        </row>
        <row r="96">
          <cell r="C96" t="str">
            <v>Vĩnh Bửu</v>
          </cell>
        </row>
        <row r="97">
          <cell r="C97" t="str">
            <v>Vĩnh Châu A</v>
          </cell>
        </row>
        <row r="98">
          <cell r="C98" t="str">
            <v>Vĩnh Châu A</v>
          </cell>
        </row>
        <row r="99">
          <cell r="C99" t="str">
            <v>Vĩnh Châu A</v>
          </cell>
        </row>
        <row r="100">
          <cell r="C100" t="str">
            <v>Vĩnh Châu A</v>
          </cell>
        </row>
        <row r="101">
          <cell r="C101" t="str">
            <v>Vĩnh Châu A</v>
          </cell>
        </row>
        <row r="102">
          <cell r="C102" t="str">
            <v>Vĩnh Châu A</v>
          </cell>
        </row>
        <row r="103">
          <cell r="C103" t="str">
            <v>Vĩnh Châu A</v>
          </cell>
        </row>
        <row r="104">
          <cell r="C104" t="str">
            <v>Vĩnh Châu A</v>
          </cell>
        </row>
        <row r="105">
          <cell r="C105" t="str">
            <v>Vĩnh Châu A</v>
          </cell>
        </row>
        <row r="106">
          <cell r="C106" t="str">
            <v>Vĩnh Châu A</v>
          </cell>
        </row>
        <row r="107">
          <cell r="C107" t="str">
            <v>Vĩnh Châu A</v>
          </cell>
        </row>
        <row r="108">
          <cell r="C108" t="str">
            <v>Vĩnh Châu A</v>
          </cell>
        </row>
        <row r="109">
          <cell r="C109" t="str">
            <v>Vĩnh Châu A</v>
          </cell>
        </row>
        <row r="110">
          <cell r="C110" t="str">
            <v>Vĩnh Châu A</v>
          </cell>
        </row>
        <row r="111">
          <cell r="C111" t="str">
            <v>Vĩnh Châu A</v>
          </cell>
        </row>
        <row r="112">
          <cell r="C112" t="str">
            <v>Vĩnh Châu A</v>
          </cell>
        </row>
        <row r="113">
          <cell r="C113" t="str">
            <v>Vĩnh Châu A</v>
          </cell>
        </row>
        <row r="114">
          <cell r="C114" t="str">
            <v>Vĩnh Châu A</v>
          </cell>
        </row>
        <row r="115">
          <cell r="C115" t="str">
            <v>Vĩnh Đại</v>
          </cell>
        </row>
        <row r="116">
          <cell r="C116" t="str">
            <v>Vĩnh Đại</v>
          </cell>
        </row>
        <row r="117">
          <cell r="C117" t="str">
            <v>Vĩnh Đại</v>
          </cell>
        </row>
        <row r="118">
          <cell r="C118" t="str">
            <v>Vĩnh Đại</v>
          </cell>
        </row>
        <row r="119">
          <cell r="C119" t="str">
            <v>Vĩnh Đại</v>
          </cell>
        </row>
        <row r="120">
          <cell r="C120" t="str">
            <v>Vĩnh Đại</v>
          </cell>
        </row>
        <row r="121">
          <cell r="C121" t="str">
            <v>Vĩnh Đại</v>
          </cell>
        </row>
        <row r="122">
          <cell r="C122" t="str">
            <v>Vĩnh Đại</v>
          </cell>
        </row>
        <row r="123">
          <cell r="C123" t="str">
            <v>Vĩnh Đại</v>
          </cell>
        </row>
        <row r="124">
          <cell r="C124" t="str">
            <v>Vĩnh Lợi</v>
          </cell>
        </row>
        <row r="125">
          <cell r="C125" t="str">
            <v>Vĩnh Lợi</v>
          </cell>
        </row>
        <row r="126">
          <cell r="C126" t="str">
            <v>Vĩnh Lợi</v>
          </cell>
        </row>
        <row r="127">
          <cell r="C127" t="str">
            <v>Vĩnh Thạnh</v>
          </cell>
        </row>
        <row r="128">
          <cell r="C128" t="str">
            <v>Vĩnh Thạnh</v>
          </cell>
        </row>
        <row r="131">
          <cell r="C131" t="str">
            <v>Vĩnh Châu B</v>
          </cell>
        </row>
        <row r="132">
          <cell r="C132" t="str">
            <v>Vĩnh Lợi</v>
          </cell>
        </row>
        <row r="133">
          <cell r="C133" t="str">
            <v>Vĩnh Thạnh</v>
          </cell>
        </row>
        <row r="136">
          <cell r="C136" t="str">
            <v>Vĩnh Châu B</v>
          </cell>
        </row>
        <row r="138">
          <cell r="C138" t="str">
            <v>TT. Tân Hưng</v>
          </cell>
        </row>
        <row r="139">
          <cell r="C139" t="str">
            <v>Vĩnh Lợi</v>
          </cell>
        </row>
        <row r="142">
          <cell r="C142" t="str">
            <v>Vĩnh Thạnh</v>
          </cell>
        </row>
        <row r="143">
          <cell r="C143" t="str">
            <v>TT. Tân Hưng</v>
          </cell>
        </row>
        <row r="144">
          <cell r="C144" t="str">
            <v>TT. Tân Hưng</v>
          </cell>
        </row>
        <row r="146">
          <cell r="C146" t="str">
            <v>TT. Tân Hưng</v>
          </cell>
        </row>
        <row r="147">
          <cell r="C147" t="str">
            <v>Vĩnh Bửu</v>
          </cell>
        </row>
        <row r="148">
          <cell r="C148" t="str">
            <v>Vĩnh Bửu</v>
          </cell>
        </row>
        <row r="149">
          <cell r="C149" t="str">
            <v>Vĩnh Châu B</v>
          </cell>
        </row>
        <row r="151">
          <cell r="C151" t="str">
            <v>Hưng Điền B</v>
          </cell>
        </row>
        <row r="154">
          <cell r="C154" t="str">
            <v>Hưng Điền B</v>
          </cell>
        </row>
        <row r="157">
          <cell r="C157" t="str">
            <v>Vĩnh Châu B</v>
          </cell>
        </row>
        <row r="158">
          <cell r="C158" t="str">
            <v>Vĩnh Châu A</v>
          </cell>
        </row>
        <row r="159">
          <cell r="C159" t="str">
            <v>Vĩnh Đại</v>
          </cell>
        </row>
        <row r="162">
          <cell r="C162" t="str">
            <v>Vĩnh Đại</v>
          </cell>
        </row>
        <row r="165">
          <cell r="C165" t="str">
            <v>Vĩnh Bửu</v>
          </cell>
        </row>
        <row r="166">
          <cell r="C166" t="str">
            <v>Vĩnh Thạnh</v>
          </cell>
        </row>
        <row r="167">
          <cell r="C167" t="str">
            <v>Hưng Hà</v>
          </cell>
        </row>
        <row r="168">
          <cell r="C168" t="str">
            <v>Hưng Điền</v>
          </cell>
        </row>
        <row r="169">
          <cell r="C169" t="str">
            <v>Hưng Điền B</v>
          </cell>
        </row>
        <row r="170">
          <cell r="C170" t="str">
            <v>Hưng Điền B</v>
          </cell>
        </row>
        <row r="172">
          <cell r="C172" t="str">
            <v>Hưng Hà</v>
          </cell>
        </row>
        <row r="173">
          <cell r="C173" t="str">
            <v>Thạnh Hưng</v>
          </cell>
        </row>
        <row r="174">
          <cell r="C174" t="str">
            <v>Vĩnh Thạnh</v>
          </cell>
        </row>
        <row r="177">
          <cell r="C177" t="str">
            <v>Vĩnh Lợi</v>
          </cell>
        </row>
        <row r="178">
          <cell r="C178" t="str">
            <v>Vĩnh Đại</v>
          </cell>
        </row>
        <row r="181">
          <cell r="C181" t="str">
            <v>Vĩnh Lợi</v>
          </cell>
        </row>
        <row r="183">
          <cell r="C183" t="str">
            <v>Vĩnh Lợi</v>
          </cell>
        </row>
        <row r="186">
          <cell r="C186" t="str">
            <v>Vĩnh Bửu</v>
          </cell>
        </row>
        <row r="188">
          <cell r="C188" t="str">
            <v>Vĩnh Bửu</v>
          </cell>
        </row>
        <row r="191">
          <cell r="C191" t="str">
            <v>Vĩnh Lợi</v>
          </cell>
        </row>
        <row r="194">
          <cell r="C194" t="str">
            <v>Thạnh Hưng</v>
          </cell>
        </row>
        <row r="195">
          <cell r="C195" t="str">
            <v>Vĩnh Đại</v>
          </cell>
        </row>
        <row r="196">
          <cell r="C196" t="str">
            <v>Vĩnh Lợi</v>
          </cell>
        </row>
        <row r="198">
          <cell r="C198" t="str">
            <v>Vĩnh Châu A</v>
          </cell>
        </row>
        <row r="199">
          <cell r="C199" t="str">
            <v>Vĩnh Lợi</v>
          </cell>
        </row>
        <row r="201">
          <cell r="C201" t="str">
            <v>Hưng Điền B</v>
          </cell>
        </row>
        <row r="203">
          <cell r="C203" t="str">
            <v>Hưng Điền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 QH-HT"/>
      <sheetName val="HT2020 (KH)"/>
      <sheetName val="HT2020 (KK)"/>
      <sheetName val="HT đất đô thị"/>
      <sheetName val="HT2020"/>
      <sheetName val="Bieu 03"/>
      <sheetName val="Bang trong bao cao"/>
      <sheetName val="DTH_THEO DVHC"/>
      <sheetName val="Đã TH"/>
      <sheetName val="Đã CMĐ"/>
      <sheetName val="Bieu 01"/>
      <sheetName val="Bieu 02(SS KH và Đã TH)"/>
      <sheetName val="Bieu 06"/>
      <sheetName val="Bieu 07"/>
      <sheetName val="Bieu 08"/>
      <sheetName val="Bieu 13(KH2022)"/>
      <sheetName val="Bieu DCQH tỉnh"/>
      <sheetName val="SSHT(10-20)"/>
      <sheetName val="HT2010"/>
      <sheetName val="HT2015"/>
      <sheetName val="Bieu 02(SS QH và Đã TH)"/>
      <sheetName val="Bieu 04"/>
      <sheetName val="Bieu 05"/>
      <sheetName val="Bieu 09"/>
      <sheetName val="Bieu 11 (QH)"/>
      <sheetName val="Bieu 11(KH)"/>
      <sheetName val="ThuChi"/>
      <sheetName val="SSKHMƠI VÀ HT"/>
      <sheetName val="Bieu 12(QH2021-2030) "/>
      <sheetName val="QH2021-2030"/>
      <sheetName val="DMCT"/>
      <sheetName val="P. AN HÒA"/>
      <sheetName val="P. AN TỊNH"/>
      <sheetName val="P. GIA BÌNH"/>
      <sheetName val="P. GIA LỘC"/>
      <sheetName val="P. LỘC HƯNG"/>
      <sheetName val="P. TRẢNG BÀNG"/>
      <sheetName val="ĐÔN THUẬN"/>
      <sheetName val="HƯNG THUẬN"/>
      <sheetName val="PHƯỚC BÌNH"/>
      <sheetName val="PHƯỚC CHỈ"/>
      <sheetName val="X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E7">
            <v>3023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E63">
            <v>3023</v>
          </cell>
          <cell r="F63">
            <v>3329.3999999999996</v>
          </cell>
          <cell r="G63">
            <v>1200.7199999999998</v>
          </cell>
          <cell r="H63">
            <v>2715.9300000000007</v>
          </cell>
          <cell r="I63">
            <v>4515.1499999999996</v>
          </cell>
          <cell r="J63">
            <v>673.6400000000001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 QH-HT"/>
      <sheetName val="HT2020 (KH)"/>
      <sheetName val="HT2020 (KK)"/>
      <sheetName val="HT đất đô thị"/>
      <sheetName val="HT2020"/>
      <sheetName val="Bieu 03"/>
      <sheetName val="Bang trong bao cao"/>
      <sheetName val="DTH_THEO DVHC"/>
      <sheetName val="Đã TH"/>
      <sheetName val="Đã CMĐ"/>
      <sheetName val="Bieu 01"/>
      <sheetName val="Bieu 02(SS KH và Đã TH)"/>
      <sheetName val="DMCT"/>
      <sheetName val="Bieu 06"/>
      <sheetName val="Bieu 07"/>
      <sheetName val="Bieu 08"/>
      <sheetName val="Bieu 11(KH)"/>
      <sheetName val="SSKHMƠI VÀ HT"/>
      <sheetName val="Bieu 13(KH2022)"/>
      <sheetName val="ThuChi"/>
      <sheetName val="Bieu DCQH tỉnh"/>
      <sheetName val="SSHT(10-20)"/>
      <sheetName val="HT2010"/>
      <sheetName val="HT2015"/>
      <sheetName val="Bieu 04"/>
      <sheetName val="Bieu 02(SS QH và Đã TH)"/>
      <sheetName val="Bieu 05"/>
      <sheetName val="Bieu 09"/>
      <sheetName val="Bieu 11 (QH)"/>
      <sheetName val="Bieu 12(QH2021-2030) "/>
      <sheetName val="QH2021-2030"/>
      <sheetName val="P. AN HÒA"/>
      <sheetName val="P. AN TỊNH"/>
      <sheetName val="P. GIA BÌNH"/>
      <sheetName val="P. GIA LỘC"/>
      <sheetName val="P. LỘC HƯNG"/>
      <sheetName val="P. TRẢNG BÀNG"/>
      <sheetName val="ĐÔN THUẬN"/>
      <sheetName val="HƯNG THUẬN"/>
      <sheetName val="PHƯỚC BÌNH"/>
      <sheetName val="PHƯỚC CHỈ"/>
      <sheetName val="X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D8">
            <v>24418.179999999993</v>
          </cell>
        </row>
        <row r="9">
          <cell r="D9">
            <v>13633.28</v>
          </cell>
        </row>
        <row r="10">
          <cell r="D10">
            <v>11099.529999999999</v>
          </cell>
        </row>
        <row r="11">
          <cell r="D11">
            <v>812.18</v>
          </cell>
        </row>
        <row r="12">
          <cell r="D12">
            <v>9530.49</v>
          </cell>
        </row>
        <row r="17">
          <cell r="D17">
            <v>270.77999999999997</v>
          </cell>
        </row>
        <row r="19">
          <cell r="D19">
            <v>171.45</v>
          </cell>
        </row>
        <row r="20">
          <cell r="D20">
            <v>9595.73</v>
          </cell>
        </row>
        <row r="22">
          <cell r="D22">
            <v>23.66</v>
          </cell>
        </row>
        <row r="23">
          <cell r="D23">
            <v>6.5</v>
          </cell>
        </row>
        <row r="24">
          <cell r="D24">
            <v>2403</v>
          </cell>
        </row>
        <row r="26">
          <cell r="D26">
            <v>240.55999999999997</v>
          </cell>
        </row>
        <row r="27">
          <cell r="D27">
            <v>796.92000000000007</v>
          </cell>
        </row>
        <row r="29">
          <cell r="D29">
            <v>178.01</v>
          </cell>
        </row>
        <row r="30">
          <cell r="D30">
            <v>3199.7500000000005</v>
          </cell>
        </row>
        <row r="32">
          <cell r="D32">
            <v>1619.78</v>
          </cell>
        </row>
        <row r="33">
          <cell r="D33">
            <v>919.2700000000001</v>
          </cell>
        </row>
        <row r="34">
          <cell r="D34">
            <v>18.89</v>
          </cell>
        </row>
        <row r="35">
          <cell r="D35">
            <v>3.97</v>
          </cell>
        </row>
        <row r="36">
          <cell r="D36">
            <v>53.86</v>
          </cell>
        </row>
        <row r="37">
          <cell r="D37">
            <v>22.66</v>
          </cell>
        </row>
        <row r="38">
          <cell r="D38">
            <v>174.27</v>
          </cell>
        </row>
        <row r="39">
          <cell r="D39">
            <v>0.52</v>
          </cell>
        </row>
        <row r="41">
          <cell r="D41">
            <v>162.41000000000003</v>
          </cell>
        </row>
        <row r="42">
          <cell r="D42">
            <v>7.0599999999999987</v>
          </cell>
        </row>
        <row r="43">
          <cell r="D43">
            <v>26.130000000000003</v>
          </cell>
        </row>
        <row r="44">
          <cell r="D44">
            <v>182.08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8.8500000000000014</v>
          </cell>
        </row>
        <row r="48">
          <cell r="D48">
            <v>0</v>
          </cell>
        </row>
        <row r="49">
          <cell r="D49">
            <v>8.34</v>
          </cell>
        </row>
        <row r="50">
          <cell r="D50">
            <v>13.96</v>
          </cell>
        </row>
        <row r="51">
          <cell r="D51">
            <v>512.22</v>
          </cell>
        </row>
        <row r="52">
          <cell r="D52">
            <v>1552.1100000000001</v>
          </cell>
        </row>
        <row r="53">
          <cell r="D53">
            <v>16.169999999999998</v>
          </cell>
        </row>
        <row r="54">
          <cell r="D54">
            <v>0.38</v>
          </cell>
        </row>
        <row r="55">
          <cell r="D55">
            <v>0</v>
          </cell>
        </row>
        <row r="56">
          <cell r="D56">
            <v>4.6500000000000004</v>
          </cell>
        </row>
        <row r="57">
          <cell r="D57">
            <v>552.37</v>
          </cell>
        </row>
        <row r="58">
          <cell r="D58">
            <v>9.370000000000001</v>
          </cell>
        </row>
        <row r="59">
          <cell r="D59">
            <v>77.759999999999991</v>
          </cell>
        </row>
        <row r="60">
          <cell r="D60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1">
          <cell r="H11">
            <v>4</v>
          </cell>
        </row>
      </sheetData>
      <sheetData sheetId="32">
        <row r="11">
          <cell r="H11">
            <v>8</v>
          </cell>
        </row>
      </sheetData>
      <sheetData sheetId="33">
        <row r="11">
          <cell r="H11">
            <v>6</v>
          </cell>
        </row>
      </sheetData>
      <sheetData sheetId="34">
        <row r="11">
          <cell r="H11">
            <v>4</v>
          </cell>
        </row>
      </sheetData>
      <sheetData sheetId="35">
        <row r="11">
          <cell r="H11">
            <v>8</v>
          </cell>
        </row>
      </sheetData>
      <sheetData sheetId="36">
        <row r="11">
          <cell r="H11">
            <v>0</v>
          </cell>
        </row>
      </sheetData>
      <sheetData sheetId="37">
        <row r="11">
          <cell r="H11">
            <v>8</v>
          </cell>
        </row>
      </sheetData>
      <sheetData sheetId="38">
        <row r="11">
          <cell r="H11">
            <v>4</v>
          </cell>
        </row>
      </sheetData>
      <sheetData sheetId="39">
        <row r="11">
          <cell r="H11">
            <v>2</v>
          </cell>
        </row>
      </sheetData>
      <sheetData sheetId="40">
        <row r="11">
          <cell r="H11">
            <v>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7"/>
  <sheetViews>
    <sheetView showZeros="0" topLeftCell="A55" workbookViewId="0">
      <selection activeCell="Q36" sqref="Q36"/>
    </sheetView>
  </sheetViews>
  <sheetFormatPr defaultColWidth="9.109375" defaultRowHeight="13.2" x14ac:dyDescent="0.25"/>
  <cols>
    <col min="1" max="1" width="4.6640625" style="88" customWidth="1"/>
    <col min="2" max="2" width="34.33203125" style="88" customWidth="1"/>
    <col min="3" max="3" width="5.6640625" style="88" customWidth="1"/>
    <col min="4" max="4" width="12.6640625" style="88" customWidth="1"/>
    <col min="5" max="5" width="7.33203125" style="88" hidden="1" customWidth="1"/>
    <col min="6" max="15" width="9.33203125" style="88" customWidth="1"/>
    <col min="16" max="16384" width="9.109375" style="88"/>
  </cols>
  <sheetData>
    <row r="1" spans="1:22" x14ac:dyDescent="0.25">
      <c r="A1" s="384" t="s">
        <v>193</v>
      </c>
      <c r="B1" s="38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22" ht="15.6" x14ac:dyDescent="0.25">
      <c r="A2" s="385" t="s">
        <v>551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22" ht="19.95" customHeight="1" x14ac:dyDescent="0.2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386" t="s">
        <v>163</v>
      </c>
      <c r="N3" s="386"/>
      <c r="O3" s="386"/>
    </row>
    <row r="4" spans="1:22" ht="19.95" customHeight="1" x14ac:dyDescent="0.25">
      <c r="A4" s="387" t="s">
        <v>0</v>
      </c>
      <c r="B4" s="389" t="s">
        <v>1</v>
      </c>
      <c r="C4" s="387" t="s">
        <v>2</v>
      </c>
      <c r="D4" s="391" t="s">
        <v>135</v>
      </c>
      <c r="E4" s="391" t="s">
        <v>136</v>
      </c>
      <c r="F4" s="393" t="s">
        <v>198</v>
      </c>
      <c r="G4" s="394"/>
      <c r="H4" s="394"/>
      <c r="I4" s="394"/>
      <c r="J4" s="394"/>
      <c r="K4" s="394"/>
      <c r="L4" s="394"/>
      <c r="M4" s="394"/>
      <c r="N4" s="394"/>
      <c r="O4" s="395"/>
    </row>
    <row r="5" spans="1:22" s="85" customFormat="1" ht="27.9" customHeight="1" x14ac:dyDescent="0.25">
      <c r="A5" s="388"/>
      <c r="B5" s="390"/>
      <c r="C5" s="388"/>
      <c r="D5" s="392"/>
      <c r="E5" s="392"/>
      <c r="F5" s="119" t="s">
        <v>214</v>
      </c>
      <c r="G5" s="120" t="s">
        <v>213</v>
      </c>
      <c r="H5" s="119" t="s">
        <v>212</v>
      </c>
      <c r="I5" s="120" t="s">
        <v>211</v>
      </c>
      <c r="J5" s="120" t="s">
        <v>210</v>
      </c>
      <c r="K5" s="120" t="s">
        <v>215</v>
      </c>
      <c r="L5" s="120" t="s">
        <v>228</v>
      </c>
      <c r="M5" s="120" t="s">
        <v>249</v>
      </c>
      <c r="N5" s="120" t="s">
        <v>241</v>
      </c>
      <c r="O5" s="120" t="s">
        <v>231</v>
      </c>
      <c r="P5" s="11"/>
      <c r="Q5" s="11">
        <v>0</v>
      </c>
      <c r="R5" s="11">
        <v>0</v>
      </c>
      <c r="S5" s="11">
        <v>0</v>
      </c>
      <c r="T5" s="11"/>
    </row>
    <row r="6" spans="1:22" s="162" customFormat="1" ht="15" customHeight="1" x14ac:dyDescent="0.2">
      <c r="A6" s="159" t="s">
        <v>137</v>
      </c>
      <c r="B6" s="160" t="s">
        <v>138</v>
      </c>
      <c r="C6" s="160" t="s">
        <v>139</v>
      </c>
      <c r="D6" s="159" t="s">
        <v>474</v>
      </c>
      <c r="E6" s="160" t="s">
        <v>140</v>
      </c>
      <c r="F6" s="160" t="s">
        <v>140</v>
      </c>
      <c r="G6" s="160" t="s">
        <v>141</v>
      </c>
      <c r="H6" s="160" t="s">
        <v>142</v>
      </c>
      <c r="I6" s="160" t="s">
        <v>143</v>
      </c>
      <c r="J6" s="159" t="s">
        <v>144</v>
      </c>
      <c r="K6" s="160" t="s">
        <v>145</v>
      </c>
      <c r="L6" s="160" t="s">
        <v>146</v>
      </c>
      <c r="M6" s="159" t="s">
        <v>147</v>
      </c>
      <c r="N6" s="159" t="s">
        <v>148</v>
      </c>
      <c r="O6" s="160" t="s">
        <v>149</v>
      </c>
      <c r="P6" s="161"/>
      <c r="Q6" s="161"/>
      <c r="R6" s="161"/>
      <c r="S6" s="161"/>
      <c r="T6" s="161"/>
    </row>
    <row r="7" spans="1:22" s="5" customFormat="1" ht="19.95" customHeight="1" x14ac:dyDescent="0.25">
      <c r="A7" s="187"/>
      <c r="B7" s="188" t="s">
        <v>54</v>
      </c>
      <c r="C7" s="189"/>
      <c r="D7" s="190">
        <v>34013.910000000003</v>
      </c>
      <c r="E7" s="190">
        <v>100</v>
      </c>
      <c r="F7" s="191">
        <v>3023</v>
      </c>
      <c r="G7" s="191">
        <v>3329.4</v>
      </c>
      <c r="H7" s="191">
        <v>1200.72</v>
      </c>
      <c r="I7" s="191">
        <v>2715.93</v>
      </c>
      <c r="J7" s="191">
        <v>4515.1499999999996</v>
      </c>
      <c r="K7" s="191">
        <v>673.64</v>
      </c>
      <c r="L7" s="191">
        <v>5857.13</v>
      </c>
      <c r="M7" s="191">
        <v>4415.13</v>
      </c>
      <c r="N7" s="191">
        <v>3465.85</v>
      </c>
      <c r="O7" s="191">
        <v>4817.96</v>
      </c>
      <c r="U7" s="11"/>
      <c r="V7" s="11"/>
    </row>
    <row r="8" spans="1:22" s="5" customFormat="1" ht="19.95" customHeight="1" x14ac:dyDescent="0.25">
      <c r="A8" s="192">
        <v>1</v>
      </c>
      <c r="B8" s="193" t="s">
        <v>55</v>
      </c>
      <c r="C8" s="194" t="s">
        <v>5</v>
      </c>
      <c r="D8" s="195">
        <v>26818.48</v>
      </c>
      <c r="E8" s="195">
        <v>78.845625216271799</v>
      </c>
      <c r="F8" s="196">
        <v>1551.88</v>
      </c>
      <c r="G8" s="196">
        <v>2366.4899999999998</v>
      </c>
      <c r="H8" s="196">
        <v>960.25</v>
      </c>
      <c r="I8" s="196">
        <v>2243.8000000000002</v>
      </c>
      <c r="J8" s="196">
        <v>3932.57</v>
      </c>
      <c r="K8" s="196">
        <v>457.39</v>
      </c>
      <c r="L8" s="196">
        <v>4250.62</v>
      </c>
      <c r="M8" s="196">
        <v>3763.13</v>
      </c>
      <c r="N8" s="196">
        <v>3056.79</v>
      </c>
      <c r="O8" s="196">
        <v>4235.5600000000004</v>
      </c>
      <c r="P8" s="108"/>
      <c r="Q8" s="108"/>
      <c r="R8" s="108"/>
      <c r="S8" s="108"/>
      <c r="T8" s="108"/>
    </row>
    <row r="9" spans="1:22" s="5" customFormat="1" ht="19.95" customHeight="1" x14ac:dyDescent="0.25">
      <c r="A9" s="194" t="s">
        <v>56</v>
      </c>
      <c r="B9" s="197" t="s">
        <v>57</v>
      </c>
      <c r="C9" s="194" t="s">
        <v>6</v>
      </c>
      <c r="D9" s="198">
        <v>14491.06</v>
      </c>
      <c r="E9" s="198">
        <v>42.603334929738999</v>
      </c>
      <c r="F9" s="199">
        <v>905.4</v>
      </c>
      <c r="G9" s="199">
        <v>1007.79</v>
      </c>
      <c r="H9" s="199">
        <v>682.14</v>
      </c>
      <c r="I9" s="199">
        <v>795.95</v>
      </c>
      <c r="J9" s="199">
        <v>2331.54</v>
      </c>
      <c r="K9" s="199">
        <v>80.88</v>
      </c>
      <c r="L9" s="199">
        <v>885.26</v>
      </c>
      <c r="M9" s="199">
        <v>1159.77</v>
      </c>
      <c r="N9" s="199">
        <v>2748.38</v>
      </c>
      <c r="O9" s="199">
        <v>3893.95</v>
      </c>
    </row>
    <row r="10" spans="1:22" s="108" customFormat="1" ht="19.95" customHeight="1" x14ac:dyDescent="0.25">
      <c r="A10" s="140"/>
      <c r="B10" s="200" t="s">
        <v>58</v>
      </c>
      <c r="C10" s="201" t="s">
        <v>7</v>
      </c>
      <c r="D10" s="202">
        <v>11736.24</v>
      </c>
      <c r="E10" s="202">
        <v>34.504236649065</v>
      </c>
      <c r="F10" s="199">
        <v>887.85</v>
      </c>
      <c r="G10" s="199">
        <v>703.33</v>
      </c>
      <c r="H10" s="199">
        <v>444.78</v>
      </c>
      <c r="I10" s="199">
        <v>175.47</v>
      </c>
      <c r="J10" s="199">
        <v>1366.75</v>
      </c>
      <c r="K10" s="199">
        <v>49.15</v>
      </c>
      <c r="L10" s="199">
        <v>559.37</v>
      </c>
      <c r="M10" s="199">
        <v>964.54</v>
      </c>
      <c r="N10" s="199">
        <v>2698.99</v>
      </c>
      <c r="O10" s="199">
        <v>3886.01</v>
      </c>
      <c r="P10" s="114"/>
    </row>
    <row r="11" spans="1:22" s="108" customFormat="1" ht="19.95" customHeight="1" x14ac:dyDescent="0.25">
      <c r="A11" s="194" t="s">
        <v>59</v>
      </c>
      <c r="B11" s="203" t="s">
        <v>438</v>
      </c>
      <c r="C11" s="204" t="s">
        <v>8</v>
      </c>
      <c r="D11" s="198">
        <v>923.77</v>
      </c>
      <c r="E11" s="198">
        <v>2.7158594821942001</v>
      </c>
      <c r="F11" s="199">
        <v>33.25</v>
      </c>
      <c r="G11" s="199">
        <v>298.23</v>
      </c>
      <c r="H11" s="199">
        <v>27.87</v>
      </c>
      <c r="I11" s="199">
        <v>258.89999999999998</v>
      </c>
      <c r="J11" s="199">
        <v>48.1</v>
      </c>
      <c r="K11" s="199">
        <v>97.77</v>
      </c>
      <c r="L11" s="199">
        <v>91.26</v>
      </c>
      <c r="M11" s="199">
        <v>63.2</v>
      </c>
      <c r="N11" s="199">
        <v>3.44</v>
      </c>
      <c r="O11" s="199">
        <v>1.75</v>
      </c>
    </row>
    <row r="12" spans="1:22" s="5" customFormat="1" ht="19.95" customHeight="1" x14ac:dyDescent="0.25">
      <c r="A12" s="194" t="s">
        <v>60</v>
      </c>
      <c r="B12" s="197" t="s">
        <v>61</v>
      </c>
      <c r="C12" s="194" t="s">
        <v>9</v>
      </c>
      <c r="D12" s="198">
        <v>11015.66</v>
      </c>
      <c r="E12" s="198">
        <v>32.3857504179907</v>
      </c>
      <c r="F12" s="199">
        <v>573.29999999999995</v>
      </c>
      <c r="G12" s="199">
        <v>1018.02</v>
      </c>
      <c r="H12" s="199">
        <v>243.04</v>
      </c>
      <c r="I12" s="199">
        <v>1150.96</v>
      </c>
      <c r="J12" s="199">
        <v>1513.61</v>
      </c>
      <c r="K12" s="199">
        <v>271.93</v>
      </c>
      <c r="L12" s="199">
        <v>3235.42</v>
      </c>
      <c r="M12" s="199">
        <v>2410.44</v>
      </c>
      <c r="N12" s="199">
        <v>271.13</v>
      </c>
      <c r="O12" s="199">
        <v>327.81</v>
      </c>
    </row>
    <row r="13" spans="1:22" s="5" customFormat="1" ht="19.95" customHeight="1" x14ac:dyDescent="0.25">
      <c r="A13" s="194" t="s">
        <v>62</v>
      </c>
      <c r="B13" s="197" t="s">
        <v>69</v>
      </c>
      <c r="C13" s="194" t="s">
        <v>13</v>
      </c>
      <c r="D13" s="198">
        <v>265.32</v>
      </c>
      <c r="E13" s="198">
        <v>0.78003381557721496</v>
      </c>
      <c r="F13" s="199">
        <v>39.93</v>
      </c>
      <c r="G13" s="199">
        <v>42.45</v>
      </c>
      <c r="H13" s="199">
        <v>7.2</v>
      </c>
      <c r="I13" s="199">
        <v>36.36</v>
      </c>
      <c r="J13" s="199">
        <v>38.65</v>
      </c>
      <c r="K13" s="199">
        <v>6.81</v>
      </c>
      <c r="L13" s="199">
        <v>29.53</v>
      </c>
      <c r="M13" s="199">
        <v>18.989999999999998</v>
      </c>
      <c r="N13" s="199">
        <v>33.35</v>
      </c>
      <c r="O13" s="199">
        <v>12.05</v>
      </c>
    </row>
    <row r="14" spans="1:22" s="5" customFormat="1" ht="19.95" customHeight="1" x14ac:dyDescent="0.25">
      <c r="A14" s="194" t="s">
        <v>64</v>
      </c>
      <c r="B14" s="197" t="s">
        <v>73</v>
      </c>
      <c r="C14" s="194" t="s">
        <v>15</v>
      </c>
      <c r="D14" s="198">
        <v>122.67</v>
      </c>
      <c r="E14" s="198">
        <v>0.36064657077060502</v>
      </c>
      <c r="F14" s="199">
        <v>0</v>
      </c>
      <c r="G14" s="199">
        <v>0</v>
      </c>
      <c r="H14" s="199">
        <v>0</v>
      </c>
      <c r="I14" s="199">
        <v>1.63</v>
      </c>
      <c r="J14" s="199">
        <v>0.67</v>
      </c>
      <c r="K14" s="199">
        <v>0</v>
      </c>
      <c r="L14" s="199">
        <v>9.15</v>
      </c>
      <c r="M14" s="199">
        <v>110.73</v>
      </c>
      <c r="N14" s="199">
        <v>0.49</v>
      </c>
      <c r="O14" s="199">
        <v>0</v>
      </c>
    </row>
    <row r="15" spans="1:22" s="5" customFormat="1" ht="19.95" customHeight="1" x14ac:dyDescent="0.25">
      <c r="A15" s="192">
        <v>2</v>
      </c>
      <c r="B15" s="193" t="s">
        <v>74</v>
      </c>
      <c r="C15" s="192" t="s">
        <v>16</v>
      </c>
      <c r="D15" s="195">
        <v>7195.43</v>
      </c>
      <c r="E15" s="195">
        <v>21.154374783728201</v>
      </c>
      <c r="F15" s="196">
        <v>1471.12</v>
      </c>
      <c r="G15" s="196">
        <v>962.91</v>
      </c>
      <c r="H15" s="196">
        <v>240.47</v>
      </c>
      <c r="I15" s="196">
        <v>472.13</v>
      </c>
      <c r="J15" s="196">
        <v>582.58000000000004</v>
      </c>
      <c r="K15" s="196">
        <v>216.25</v>
      </c>
      <c r="L15" s="196">
        <v>1606.51</v>
      </c>
      <c r="M15" s="196">
        <v>652</v>
      </c>
      <c r="N15" s="196">
        <v>409.06</v>
      </c>
      <c r="O15" s="196">
        <v>582.4</v>
      </c>
      <c r="P15" s="109"/>
    </row>
    <row r="16" spans="1:22" s="5" customFormat="1" ht="19.95" customHeight="1" x14ac:dyDescent="0.25">
      <c r="A16" s="192"/>
      <c r="B16" s="139" t="s">
        <v>439</v>
      </c>
      <c r="C16" s="192"/>
      <c r="D16" s="195"/>
      <c r="E16" s="195"/>
      <c r="F16" s="196"/>
      <c r="G16" s="196"/>
      <c r="H16" s="199"/>
      <c r="I16" s="199"/>
      <c r="J16" s="199"/>
      <c r="K16" s="199"/>
      <c r="L16" s="199"/>
      <c r="M16" s="199"/>
      <c r="N16" s="199"/>
      <c r="O16" s="199"/>
    </row>
    <row r="17" spans="1:20" s="5" customFormat="1" ht="19.95" customHeight="1" x14ac:dyDescent="0.25">
      <c r="A17" s="194" t="s">
        <v>75</v>
      </c>
      <c r="B17" s="197" t="s">
        <v>76</v>
      </c>
      <c r="C17" s="194" t="s">
        <v>17</v>
      </c>
      <c r="D17" s="198">
        <v>21.95</v>
      </c>
      <c r="E17" s="198">
        <v>6.4532422176691806E-2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0.93</v>
      </c>
      <c r="L17" s="199">
        <v>0</v>
      </c>
      <c r="M17" s="199">
        <v>11.88</v>
      </c>
      <c r="N17" s="199">
        <v>7.0000000000000007E-2</v>
      </c>
      <c r="O17" s="199">
        <v>9.07</v>
      </c>
    </row>
    <row r="18" spans="1:20" s="5" customFormat="1" ht="19.95" customHeight="1" x14ac:dyDescent="0.25">
      <c r="A18" s="194" t="s">
        <v>77</v>
      </c>
      <c r="B18" s="197" t="s">
        <v>78</v>
      </c>
      <c r="C18" s="194" t="s">
        <v>18</v>
      </c>
      <c r="D18" s="198">
        <v>3.24</v>
      </c>
      <c r="E18" s="198">
        <v>9.5255147085413008E-3</v>
      </c>
      <c r="F18" s="199">
        <v>0.53</v>
      </c>
      <c r="G18" s="199">
        <v>0.82</v>
      </c>
      <c r="H18" s="199">
        <v>0</v>
      </c>
      <c r="I18" s="199">
        <v>0</v>
      </c>
      <c r="J18" s="199">
        <v>0</v>
      </c>
      <c r="K18" s="199">
        <v>1.89</v>
      </c>
      <c r="L18" s="199">
        <v>0</v>
      </c>
      <c r="M18" s="199">
        <v>0</v>
      </c>
      <c r="N18" s="199">
        <v>0</v>
      </c>
      <c r="O18" s="199">
        <v>0</v>
      </c>
    </row>
    <row r="19" spans="1:20" s="5" customFormat="1" ht="19.95" customHeight="1" x14ac:dyDescent="0.25">
      <c r="A19" s="194" t="s">
        <v>79</v>
      </c>
      <c r="B19" s="197" t="s">
        <v>80</v>
      </c>
      <c r="C19" s="194" t="s">
        <v>19</v>
      </c>
      <c r="D19" s="198">
        <v>1638.36</v>
      </c>
      <c r="E19" s="198">
        <v>4.8167352709523801</v>
      </c>
      <c r="F19" s="199">
        <v>758.7</v>
      </c>
      <c r="G19" s="199">
        <v>390.68</v>
      </c>
      <c r="H19" s="199">
        <v>0</v>
      </c>
      <c r="I19" s="199">
        <v>50.13</v>
      </c>
      <c r="J19" s="199">
        <v>6.97</v>
      </c>
      <c r="K19" s="199">
        <v>0</v>
      </c>
      <c r="L19" s="199">
        <v>431.88</v>
      </c>
      <c r="M19" s="199">
        <v>0</v>
      </c>
      <c r="N19" s="199">
        <v>0</v>
      </c>
      <c r="O19" s="199">
        <v>0</v>
      </c>
    </row>
    <row r="20" spans="1:20" s="5" customFormat="1" ht="19.95" customHeight="1" x14ac:dyDescent="0.25">
      <c r="A20" s="194" t="s">
        <v>81</v>
      </c>
      <c r="B20" s="197" t="s">
        <v>85</v>
      </c>
      <c r="C20" s="194" t="s">
        <v>21</v>
      </c>
      <c r="D20" s="198">
        <v>10.87</v>
      </c>
      <c r="E20" s="198">
        <v>3.1957513852421002E-2</v>
      </c>
      <c r="F20" s="199">
        <v>1.5</v>
      </c>
      <c r="G20" s="199">
        <v>3.19</v>
      </c>
      <c r="H20" s="199">
        <v>0.56000000000000005</v>
      </c>
      <c r="I20" s="199">
        <v>0.5</v>
      </c>
      <c r="J20" s="199">
        <v>0.96</v>
      </c>
      <c r="K20" s="199">
        <v>1.97</v>
      </c>
      <c r="L20" s="199">
        <v>0.41</v>
      </c>
      <c r="M20" s="199">
        <v>1.29</v>
      </c>
      <c r="N20" s="199">
        <v>0.45</v>
      </c>
      <c r="O20" s="199">
        <v>0.04</v>
      </c>
    </row>
    <row r="21" spans="1:20" s="115" customFormat="1" ht="19.95" customHeight="1" x14ac:dyDescent="0.25">
      <c r="A21" s="194" t="s">
        <v>82</v>
      </c>
      <c r="B21" s="197" t="s">
        <v>87</v>
      </c>
      <c r="C21" s="194" t="s">
        <v>22</v>
      </c>
      <c r="D21" s="198">
        <v>630.64</v>
      </c>
      <c r="E21" s="198">
        <v>1.8540649987019999</v>
      </c>
      <c r="F21" s="199">
        <v>44.42</v>
      </c>
      <c r="G21" s="199">
        <v>21.42</v>
      </c>
      <c r="H21" s="199">
        <v>7.57</v>
      </c>
      <c r="I21" s="199">
        <v>25.13</v>
      </c>
      <c r="J21" s="199">
        <v>21.6</v>
      </c>
      <c r="K21" s="199">
        <v>0</v>
      </c>
      <c r="L21" s="199">
        <v>362.01</v>
      </c>
      <c r="M21" s="199">
        <v>136.47999999999999</v>
      </c>
      <c r="N21" s="199">
        <v>9.7899999999999991</v>
      </c>
      <c r="O21" s="199">
        <v>2.2200000000000002</v>
      </c>
    </row>
    <row r="22" spans="1:20" s="5" customFormat="1" ht="19.95" customHeight="1" x14ac:dyDescent="0.25">
      <c r="A22" s="194" t="s">
        <v>84</v>
      </c>
      <c r="B22" s="205" t="s">
        <v>122</v>
      </c>
      <c r="C22" s="194" t="s">
        <v>46</v>
      </c>
      <c r="D22" s="198">
        <v>139.29</v>
      </c>
      <c r="E22" s="198">
        <v>0.40950893325701199</v>
      </c>
      <c r="F22" s="199">
        <v>6.42</v>
      </c>
      <c r="G22" s="199">
        <v>1.01</v>
      </c>
      <c r="H22" s="199">
        <v>0.6</v>
      </c>
      <c r="I22" s="199">
        <v>0</v>
      </c>
      <c r="J22" s="199">
        <v>58.18</v>
      </c>
      <c r="K22" s="199">
        <v>0</v>
      </c>
      <c r="L22" s="199">
        <v>2.33</v>
      </c>
      <c r="M22" s="199">
        <v>59.05</v>
      </c>
      <c r="N22" s="199">
        <v>0</v>
      </c>
      <c r="O22" s="199">
        <v>11.7</v>
      </c>
      <c r="P22" s="108"/>
      <c r="Q22" s="108"/>
      <c r="R22" s="108"/>
      <c r="S22" s="108"/>
      <c r="T22" s="108"/>
    </row>
    <row r="23" spans="1:20" s="108" customFormat="1" ht="30" customHeight="1" x14ac:dyDescent="0.25">
      <c r="A23" s="194" t="s">
        <v>86</v>
      </c>
      <c r="B23" s="197" t="s">
        <v>91</v>
      </c>
      <c r="C23" s="194" t="s">
        <v>24</v>
      </c>
      <c r="D23" s="198">
        <v>2584.0500000000002</v>
      </c>
      <c r="E23" s="198">
        <v>7.5970389761130104</v>
      </c>
      <c r="F23" s="199">
        <v>341.21</v>
      </c>
      <c r="G23" s="199">
        <v>240.2</v>
      </c>
      <c r="H23" s="199">
        <v>110.48</v>
      </c>
      <c r="I23" s="199">
        <v>235.37</v>
      </c>
      <c r="J23" s="199">
        <v>287.67</v>
      </c>
      <c r="K23" s="199">
        <v>101.79</v>
      </c>
      <c r="L23" s="199">
        <v>445.35</v>
      </c>
      <c r="M23" s="199">
        <v>290.48</v>
      </c>
      <c r="N23" s="199">
        <v>207.15</v>
      </c>
      <c r="O23" s="199">
        <v>324.35000000000002</v>
      </c>
    </row>
    <row r="24" spans="1:20" s="108" customFormat="1" ht="19.95" customHeight="1" x14ac:dyDescent="0.25">
      <c r="A24" s="194"/>
      <c r="B24" s="139" t="s">
        <v>439</v>
      </c>
      <c r="C24" s="194"/>
      <c r="D24" s="198"/>
      <c r="E24" s="198"/>
      <c r="F24" s="199"/>
      <c r="G24" s="199"/>
      <c r="H24" s="199"/>
      <c r="I24" s="199"/>
      <c r="J24" s="199"/>
      <c r="K24" s="199"/>
      <c r="L24" s="199"/>
      <c r="M24" s="199"/>
      <c r="N24" s="199"/>
      <c r="O24" s="199"/>
    </row>
    <row r="25" spans="1:20" s="108" customFormat="1" ht="19.95" customHeight="1" x14ac:dyDescent="0.25">
      <c r="A25" s="140" t="s">
        <v>134</v>
      </c>
      <c r="B25" s="139" t="s">
        <v>98</v>
      </c>
      <c r="C25" s="140" t="s">
        <v>31</v>
      </c>
      <c r="D25" s="202">
        <v>1084.52</v>
      </c>
      <c r="E25" s="202">
        <v>3.1884602505269202</v>
      </c>
      <c r="F25" s="199">
        <v>101.19</v>
      </c>
      <c r="G25" s="199">
        <v>108.87</v>
      </c>
      <c r="H25" s="199">
        <v>74.680000000000007</v>
      </c>
      <c r="I25" s="199">
        <v>120.1</v>
      </c>
      <c r="J25" s="199">
        <v>132.63</v>
      </c>
      <c r="K25" s="199">
        <v>50.72</v>
      </c>
      <c r="L25" s="199">
        <v>150.02000000000001</v>
      </c>
      <c r="M25" s="199">
        <v>157.84</v>
      </c>
      <c r="N25" s="199">
        <v>84.55</v>
      </c>
      <c r="O25" s="199">
        <v>103.92</v>
      </c>
    </row>
    <row r="26" spans="1:20" s="108" customFormat="1" ht="19.95" customHeight="1" x14ac:dyDescent="0.25">
      <c r="A26" s="140" t="s">
        <v>134</v>
      </c>
      <c r="B26" s="139" t="s">
        <v>99</v>
      </c>
      <c r="C26" s="140" t="s">
        <v>32</v>
      </c>
      <c r="D26" s="202">
        <v>883.92</v>
      </c>
      <c r="E26" s="202">
        <v>2.5987015312264901</v>
      </c>
      <c r="F26" s="199">
        <v>59.71</v>
      </c>
      <c r="G26" s="199">
        <v>77.2</v>
      </c>
      <c r="H26" s="199">
        <v>16.71</v>
      </c>
      <c r="I26" s="199">
        <v>70.319999999999993</v>
      </c>
      <c r="J26" s="199">
        <v>127.2</v>
      </c>
      <c r="K26" s="199">
        <v>13.56</v>
      </c>
      <c r="L26" s="199">
        <v>128.35</v>
      </c>
      <c r="M26" s="199">
        <v>99.33</v>
      </c>
      <c r="N26" s="199">
        <v>96.23</v>
      </c>
      <c r="O26" s="199">
        <v>195.31</v>
      </c>
    </row>
    <row r="27" spans="1:20" s="108" customFormat="1" ht="19.95" customHeight="1" x14ac:dyDescent="0.25">
      <c r="A27" s="140" t="s">
        <v>134</v>
      </c>
      <c r="B27" s="139" t="s">
        <v>92</v>
      </c>
      <c r="C27" s="140" t="s">
        <v>25</v>
      </c>
      <c r="D27" s="202">
        <v>18.489999999999998</v>
      </c>
      <c r="E27" s="202">
        <v>5.43601132595459E-2</v>
      </c>
      <c r="F27" s="199">
        <v>0</v>
      </c>
      <c r="G27" s="199">
        <v>0.5</v>
      </c>
      <c r="H27" s="199">
        <v>0.39</v>
      </c>
      <c r="I27" s="199">
        <v>6.83</v>
      </c>
      <c r="J27" s="199">
        <v>1.05</v>
      </c>
      <c r="K27" s="199">
        <v>0.87</v>
      </c>
      <c r="L27" s="199">
        <v>2.83</v>
      </c>
      <c r="M27" s="199">
        <v>0.78</v>
      </c>
      <c r="N27" s="199">
        <v>4.63</v>
      </c>
      <c r="O27" s="199">
        <v>0.61</v>
      </c>
    </row>
    <row r="28" spans="1:20" s="108" customFormat="1" ht="19.95" customHeight="1" x14ac:dyDescent="0.25">
      <c r="A28" s="140" t="s">
        <v>134</v>
      </c>
      <c r="B28" s="139" t="s">
        <v>93</v>
      </c>
      <c r="C28" s="140" t="s">
        <v>26</v>
      </c>
      <c r="D28" s="202">
        <v>3.97</v>
      </c>
      <c r="E28" s="202">
        <v>1.1671695491638601E-2</v>
      </c>
      <c r="F28" s="199">
        <v>0.86</v>
      </c>
      <c r="G28" s="199">
        <v>0.24</v>
      </c>
      <c r="H28" s="199">
        <v>0.1</v>
      </c>
      <c r="I28" s="199">
        <v>7.0000000000000007E-2</v>
      </c>
      <c r="J28" s="199">
        <v>0.2</v>
      </c>
      <c r="K28" s="199">
        <v>1.74</v>
      </c>
      <c r="L28" s="199">
        <v>0.12</v>
      </c>
      <c r="M28" s="199">
        <v>0.35</v>
      </c>
      <c r="N28" s="199">
        <v>0.19</v>
      </c>
      <c r="O28" s="199">
        <v>0.1</v>
      </c>
    </row>
    <row r="29" spans="1:20" s="108" customFormat="1" ht="19.95" customHeight="1" x14ac:dyDescent="0.25">
      <c r="A29" s="460" t="s">
        <v>134</v>
      </c>
      <c r="B29" s="461" t="s">
        <v>440</v>
      </c>
      <c r="C29" s="460" t="s">
        <v>27</v>
      </c>
      <c r="D29" s="462">
        <v>48.04</v>
      </c>
      <c r="E29" s="462">
        <v>0.141236335369853</v>
      </c>
      <c r="F29" s="226">
        <v>9.35</v>
      </c>
      <c r="G29" s="226">
        <v>5.45</v>
      </c>
      <c r="H29" s="226">
        <v>1.39</v>
      </c>
      <c r="I29" s="226">
        <v>3.95</v>
      </c>
      <c r="J29" s="226">
        <v>6.96</v>
      </c>
      <c r="K29" s="226">
        <v>4.42</v>
      </c>
      <c r="L29" s="226">
        <v>6.17</v>
      </c>
      <c r="M29" s="226">
        <v>3.78</v>
      </c>
      <c r="N29" s="226">
        <v>4.28</v>
      </c>
      <c r="O29" s="226">
        <v>2.29</v>
      </c>
    </row>
    <row r="30" spans="1:20" s="108" customFormat="1" ht="18" customHeight="1" x14ac:dyDescent="0.25">
      <c r="A30" s="456" t="s">
        <v>134</v>
      </c>
      <c r="B30" s="457" t="s">
        <v>441</v>
      </c>
      <c r="C30" s="456" t="s">
        <v>28</v>
      </c>
      <c r="D30" s="458">
        <v>20.43</v>
      </c>
      <c r="E30" s="458">
        <v>6.0063662189968697E-2</v>
      </c>
      <c r="F30" s="459">
        <v>1.37</v>
      </c>
      <c r="G30" s="459">
        <v>1.02</v>
      </c>
      <c r="H30" s="459">
        <v>0.56000000000000005</v>
      </c>
      <c r="I30" s="459">
        <v>0.3</v>
      </c>
      <c r="J30" s="459">
        <v>1.5</v>
      </c>
      <c r="K30" s="459">
        <v>8.2200000000000006</v>
      </c>
      <c r="L30" s="459">
        <v>4.6399999999999997</v>
      </c>
      <c r="M30" s="459">
        <v>2.82</v>
      </c>
      <c r="N30" s="459">
        <v>0</v>
      </c>
      <c r="O30" s="459">
        <v>0</v>
      </c>
      <c r="P30" s="5"/>
      <c r="Q30" s="5"/>
      <c r="R30" s="5"/>
      <c r="S30" s="5"/>
      <c r="T30" s="5"/>
    </row>
    <row r="31" spans="1:20" s="108" customFormat="1" ht="18" customHeight="1" x14ac:dyDescent="0.25">
      <c r="A31" s="140" t="s">
        <v>134</v>
      </c>
      <c r="B31" s="139" t="s">
        <v>442</v>
      </c>
      <c r="C31" s="140" t="s">
        <v>33</v>
      </c>
      <c r="D31" s="202">
        <v>151.55000000000001</v>
      </c>
      <c r="E31" s="202">
        <v>0.44555301051834401</v>
      </c>
      <c r="F31" s="199">
        <v>148.01</v>
      </c>
      <c r="G31" s="199">
        <v>0</v>
      </c>
      <c r="H31" s="199">
        <v>0</v>
      </c>
      <c r="I31" s="199">
        <v>3.14</v>
      </c>
      <c r="J31" s="199">
        <v>0</v>
      </c>
      <c r="K31" s="199">
        <v>0.4</v>
      </c>
      <c r="L31" s="199">
        <v>0</v>
      </c>
      <c r="M31" s="199">
        <v>0</v>
      </c>
      <c r="N31" s="199">
        <v>0</v>
      </c>
      <c r="O31" s="199">
        <v>0</v>
      </c>
      <c r="P31" s="5"/>
      <c r="Q31" s="5"/>
      <c r="R31" s="5"/>
      <c r="S31" s="5"/>
      <c r="T31" s="5"/>
    </row>
    <row r="32" spans="1:20" s="5" customFormat="1" ht="18" customHeight="1" x14ac:dyDescent="0.25">
      <c r="A32" s="140" t="s">
        <v>134</v>
      </c>
      <c r="B32" s="139" t="s">
        <v>101</v>
      </c>
      <c r="C32" s="206" t="s">
        <v>34</v>
      </c>
      <c r="D32" s="202">
        <v>0.52</v>
      </c>
      <c r="E32" s="202">
        <v>1.52878631124737E-3</v>
      </c>
      <c r="F32" s="199">
        <v>0</v>
      </c>
      <c r="G32" s="199">
        <v>0.03</v>
      </c>
      <c r="H32" s="199">
        <v>0.03</v>
      </c>
      <c r="I32" s="199">
        <v>0.02</v>
      </c>
      <c r="J32" s="199">
        <v>0.04</v>
      </c>
      <c r="K32" s="199">
        <v>0.21</v>
      </c>
      <c r="L32" s="199">
        <v>0.08</v>
      </c>
      <c r="M32" s="199">
        <v>0.02</v>
      </c>
      <c r="N32" s="199">
        <v>7.0000000000000007E-2</v>
      </c>
      <c r="O32" s="199">
        <v>0.02</v>
      </c>
    </row>
    <row r="33" spans="1:20" s="5" customFormat="1" ht="18" customHeight="1" x14ac:dyDescent="0.25">
      <c r="A33" s="81" t="s">
        <v>134</v>
      </c>
      <c r="B33" s="89" t="s">
        <v>443</v>
      </c>
      <c r="C33" s="67" t="s">
        <v>444</v>
      </c>
      <c r="D33" s="154">
        <v>0</v>
      </c>
      <c r="E33" s="207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</row>
    <row r="34" spans="1:20" s="5" customFormat="1" ht="18" customHeight="1" x14ac:dyDescent="0.25">
      <c r="A34" s="140" t="s">
        <v>134</v>
      </c>
      <c r="B34" s="139" t="s">
        <v>445</v>
      </c>
      <c r="C34" s="140" t="s">
        <v>36</v>
      </c>
      <c r="D34" s="202">
        <v>160.18</v>
      </c>
      <c r="E34" s="202">
        <v>0.470924983337699</v>
      </c>
      <c r="F34" s="199">
        <v>1.82</v>
      </c>
      <c r="G34" s="199">
        <v>6.27</v>
      </c>
      <c r="H34" s="199">
        <v>0.66</v>
      </c>
      <c r="I34" s="199">
        <v>0</v>
      </c>
      <c r="J34" s="199">
        <v>0.45</v>
      </c>
      <c r="K34" s="199">
        <v>1.92</v>
      </c>
      <c r="L34" s="199">
        <v>141.18</v>
      </c>
      <c r="M34" s="199">
        <v>6.9</v>
      </c>
      <c r="N34" s="199">
        <v>0.75</v>
      </c>
      <c r="O34" s="199">
        <v>0.23</v>
      </c>
    </row>
    <row r="35" spans="1:20" s="5" customFormat="1" ht="18" customHeight="1" x14ac:dyDescent="0.25">
      <c r="A35" s="140" t="s">
        <v>134</v>
      </c>
      <c r="B35" s="139" t="s">
        <v>106</v>
      </c>
      <c r="C35" s="140" t="s">
        <v>38</v>
      </c>
      <c r="D35" s="202">
        <v>0.15</v>
      </c>
      <c r="E35" s="202">
        <v>4.40996051321356E-4</v>
      </c>
      <c r="F35" s="199">
        <v>0.06</v>
      </c>
      <c r="G35" s="199">
        <v>0</v>
      </c>
      <c r="H35" s="199">
        <v>0</v>
      </c>
      <c r="I35" s="199">
        <v>0</v>
      </c>
      <c r="J35" s="199">
        <v>0</v>
      </c>
      <c r="K35" s="199">
        <v>0.09</v>
      </c>
      <c r="L35" s="199">
        <v>0</v>
      </c>
      <c r="M35" s="199">
        <v>0</v>
      </c>
      <c r="N35" s="199">
        <v>0</v>
      </c>
      <c r="O35" s="199">
        <v>0</v>
      </c>
    </row>
    <row r="36" spans="1:20" s="5" customFormat="1" ht="18" customHeight="1" x14ac:dyDescent="0.25">
      <c r="A36" s="140" t="s">
        <v>134</v>
      </c>
      <c r="B36" s="208" t="s">
        <v>118</v>
      </c>
      <c r="C36" s="140" t="s">
        <v>44</v>
      </c>
      <c r="D36" s="202">
        <v>26.13</v>
      </c>
      <c r="E36" s="202">
        <v>7.6821512140180306E-2</v>
      </c>
      <c r="F36" s="199">
        <v>3.16</v>
      </c>
      <c r="G36" s="199">
        <v>2.2999999999999998</v>
      </c>
      <c r="H36" s="199">
        <v>2.92</v>
      </c>
      <c r="I36" s="199">
        <v>8.41</v>
      </c>
      <c r="J36" s="199">
        <v>0.55000000000000004</v>
      </c>
      <c r="K36" s="199">
        <v>3.89</v>
      </c>
      <c r="L36" s="199">
        <v>0.98</v>
      </c>
      <c r="M36" s="199">
        <v>2.2999999999999998</v>
      </c>
      <c r="N36" s="199">
        <v>1.05</v>
      </c>
      <c r="O36" s="199">
        <v>0.56999999999999995</v>
      </c>
    </row>
    <row r="37" spans="1:20" s="5" customFormat="1" ht="30" customHeight="1" x14ac:dyDescent="0.25">
      <c r="A37" s="140" t="s">
        <v>134</v>
      </c>
      <c r="B37" s="208" t="s">
        <v>446</v>
      </c>
      <c r="C37" s="140" t="s">
        <v>45</v>
      </c>
      <c r="D37" s="202">
        <v>180.8</v>
      </c>
      <c r="E37" s="202">
        <v>0.53154724052600799</v>
      </c>
      <c r="F37" s="199">
        <v>14.66</v>
      </c>
      <c r="G37" s="199">
        <v>38.22</v>
      </c>
      <c r="H37" s="199">
        <v>12.49</v>
      </c>
      <c r="I37" s="199">
        <v>22.23</v>
      </c>
      <c r="J37" s="199">
        <v>16.57</v>
      </c>
      <c r="K37" s="199">
        <v>15.28</v>
      </c>
      <c r="L37" s="199">
        <v>10.51</v>
      </c>
      <c r="M37" s="199">
        <v>15.84</v>
      </c>
      <c r="N37" s="199">
        <v>14.94</v>
      </c>
      <c r="O37" s="199">
        <v>20.059999999999999</v>
      </c>
    </row>
    <row r="38" spans="1:20" s="5" customFormat="1" ht="18" customHeight="1" x14ac:dyDescent="0.25">
      <c r="A38" s="140" t="s">
        <v>134</v>
      </c>
      <c r="B38" s="139" t="s">
        <v>96</v>
      </c>
      <c r="C38" s="140" t="s">
        <v>29</v>
      </c>
      <c r="D38" s="202">
        <v>0</v>
      </c>
      <c r="E38" s="202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</row>
    <row r="39" spans="1:20" s="5" customFormat="1" ht="18" customHeight="1" x14ac:dyDescent="0.25">
      <c r="A39" s="140" t="s">
        <v>134</v>
      </c>
      <c r="B39" s="139" t="s">
        <v>97</v>
      </c>
      <c r="C39" s="140" t="s">
        <v>30</v>
      </c>
      <c r="D39" s="202">
        <v>0</v>
      </c>
      <c r="E39" s="202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</row>
    <row r="40" spans="1:20" s="5" customFormat="1" ht="18" customHeight="1" x14ac:dyDescent="0.25">
      <c r="A40" s="140" t="s">
        <v>134</v>
      </c>
      <c r="B40" s="139" t="s">
        <v>150</v>
      </c>
      <c r="C40" s="140" t="s">
        <v>35</v>
      </c>
      <c r="D40" s="202">
        <v>5.35</v>
      </c>
      <c r="E40" s="202">
        <v>1.5728859163795E-2</v>
      </c>
      <c r="F40" s="199">
        <v>1.02</v>
      </c>
      <c r="G40" s="199">
        <v>0.1</v>
      </c>
      <c r="H40" s="199">
        <v>0.55000000000000004</v>
      </c>
      <c r="I40" s="199">
        <v>0</v>
      </c>
      <c r="J40" s="199">
        <v>0.52</v>
      </c>
      <c r="K40" s="199">
        <v>0.47</v>
      </c>
      <c r="L40" s="199">
        <v>0.47</v>
      </c>
      <c r="M40" s="199">
        <v>0.52</v>
      </c>
      <c r="N40" s="199">
        <v>0.46</v>
      </c>
      <c r="O40" s="199">
        <v>1.24</v>
      </c>
    </row>
    <row r="41" spans="1:20" s="5" customFormat="1" ht="18" customHeight="1" x14ac:dyDescent="0.25">
      <c r="A41" s="194" t="s">
        <v>88</v>
      </c>
      <c r="B41" s="197" t="s">
        <v>104</v>
      </c>
      <c r="C41" s="194" t="s">
        <v>37</v>
      </c>
      <c r="D41" s="198"/>
      <c r="E41" s="198"/>
      <c r="F41" s="199"/>
      <c r="G41" s="199"/>
      <c r="H41" s="199"/>
      <c r="I41" s="199"/>
      <c r="J41" s="199"/>
      <c r="K41" s="199"/>
      <c r="L41" s="199"/>
      <c r="M41" s="199"/>
      <c r="N41" s="199"/>
      <c r="O41" s="199"/>
    </row>
    <row r="42" spans="1:20" s="5" customFormat="1" ht="18" customHeight="1" x14ac:dyDescent="0.25">
      <c r="A42" s="194" t="s">
        <v>90</v>
      </c>
      <c r="B42" s="205" t="s">
        <v>124</v>
      </c>
      <c r="C42" s="194" t="s">
        <v>47</v>
      </c>
      <c r="D42" s="198">
        <v>7.64</v>
      </c>
      <c r="E42" s="198">
        <v>2.2461398880634399E-2</v>
      </c>
      <c r="F42" s="199">
        <v>2.81</v>
      </c>
      <c r="G42" s="199">
        <v>0.24</v>
      </c>
      <c r="H42" s="199">
        <v>0.04</v>
      </c>
      <c r="I42" s="199">
        <v>0.34</v>
      </c>
      <c r="J42" s="199">
        <v>0.66</v>
      </c>
      <c r="K42" s="199">
        <v>0.22</v>
      </c>
      <c r="L42" s="199">
        <v>0.78</v>
      </c>
      <c r="M42" s="199">
        <v>0.5</v>
      </c>
      <c r="N42" s="199">
        <v>1.27</v>
      </c>
      <c r="O42" s="199">
        <v>0.78</v>
      </c>
    </row>
    <row r="43" spans="1:20" s="5" customFormat="1" ht="18" customHeight="1" x14ac:dyDescent="0.25">
      <c r="A43" s="194" t="s">
        <v>102</v>
      </c>
      <c r="B43" s="205" t="s">
        <v>125</v>
      </c>
      <c r="C43" s="194" t="s">
        <v>48</v>
      </c>
      <c r="D43" s="198">
        <v>11.53</v>
      </c>
      <c r="E43" s="198">
        <v>3.38978964782349E-2</v>
      </c>
      <c r="F43" s="199">
        <v>9.23</v>
      </c>
      <c r="G43" s="199">
        <v>0</v>
      </c>
      <c r="H43" s="199">
        <v>0</v>
      </c>
      <c r="I43" s="199">
        <v>0</v>
      </c>
      <c r="J43" s="199">
        <v>0</v>
      </c>
      <c r="K43" s="199">
        <v>2.2999999999999998</v>
      </c>
      <c r="L43" s="199">
        <v>0</v>
      </c>
      <c r="M43" s="199">
        <v>0</v>
      </c>
      <c r="N43" s="199">
        <v>0</v>
      </c>
      <c r="O43" s="199">
        <v>0</v>
      </c>
    </row>
    <row r="44" spans="1:20" s="5" customFormat="1" ht="18" customHeight="1" x14ac:dyDescent="0.25">
      <c r="A44" s="194" t="s">
        <v>103</v>
      </c>
      <c r="B44" s="197" t="s">
        <v>108</v>
      </c>
      <c r="C44" s="194" t="s">
        <v>39</v>
      </c>
      <c r="D44" s="198">
        <v>378.52</v>
      </c>
      <c r="E44" s="198">
        <v>1.1128388356410699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94.26</v>
      </c>
      <c r="M44" s="199">
        <v>86.2</v>
      </c>
      <c r="N44" s="199">
        <v>119.75</v>
      </c>
      <c r="O44" s="199">
        <v>78.31</v>
      </c>
    </row>
    <row r="45" spans="1:20" s="5" customFormat="1" ht="18" customHeight="1" x14ac:dyDescent="0.25">
      <c r="A45" s="194" t="s">
        <v>105</v>
      </c>
      <c r="B45" s="197" t="s">
        <v>110</v>
      </c>
      <c r="C45" s="194" t="s">
        <v>40</v>
      </c>
      <c r="D45" s="198">
        <v>1168.32</v>
      </c>
      <c r="E45" s="198">
        <v>3.4348300445317799</v>
      </c>
      <c r="F45" s="199">
        <v>182.66</v>
      </c>
      <c r="G45" s="199">
        <v>293.27999999999997</v>
      </c>
      <c r="H45" s="199">
        <v>99.32</v>
      </c>
      <c r="I45" s="199">
        <v>143.65</v>
      </c>
      <c r="J45" s="199">
        <v>181.95</v>
      </c>
      <c r="K45" s="199">
        <v>96.06</v>
      </c>
      <c r="L45" s="199">
        <v>171.4</v>
      </c>
      <c r="M45" s="199">
        <v>0</v>
      </c>
      <c r="N45" s="199">
        <v>0</v>
      </c>
      <c r="O45" s="199">
        <v>0</v>
      </c>
    </row>
    <row r="46" spans="1:20" s="5" customFormat="1" ht="18" customHeight="1" x14ac:dyDescent="0.25">
      <c r="A46" s="194" t="s">
        <v>107</v>
      </c>
      <c r="B46" s="197" t="s">
        <v>207</v>
      </c>
      <c r="C46" s="194" t="s">
        <v>41</v>
      </c>
      <c r="D46" s="198">
        <v>14.84</v>
      </c>
      <c r="E46" s="198">
        <v>4.3629209344059498E-2</v>
      </c>
      <c r="F46" s="199">
        <v>0.61</v>
      </c>
      <c r="G46" s="199">
        <v>1.1000000000000001</v>
      </c>
      <c r="H46" s="199">
        <v>0.23</v>
      </c>
      <c r="I46" s="199">
        <v>2.92</v>
      </c>
      <c r="J46" s="199">
        <v>1.06</v>
      </c>
      <c r="K46" s="199">
        <v>3.46</v>
      </c>
      <c r="L46" s="199">
        <v>0.95</v>
      </c>
      <c r="M46" s="199">
        <v>1.58</v>
      </c>
      <c r="N46" s="199">
        <v>2.13</v>
      </c>
      <c r="O46" s="199">
        <v>0.8</v>
      </c>
    </row>
    <row r="47" spans="1:20" s="5" customFormat="1" ht="18" customHeight="1" x14ac:dyDescent="0.25">
      <c r="A47" s="194" t="s">
        <v>109</v>
      </c>
      <c r="B47" s="197" t="s">
        <v>114</v>
      </c>
      <c r="C47" s="194" t="s">
        <v>42</v>
      </c>
      <c r="D47" s="198">
        <v>0</v>
      </c>
      <c r="E47" s="198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10"/>
      <c r="Q47" s="110"/>
      <c r="R47" s="110"/>
      <c r="S47" s="110"/>
      <c r="T47" s="110"/>
    </row>
    <row r="48" spans="1:20" s="5" customFormat="1" ht="18" customHeight="1" x14ac:dyDescent="0.25">
      <c r="A48" s="194" t="s">
        <v>111</v>
      </c>
      <c r="B48" s="197" t="s">
        <v>447</v>
      </c>
      <c r="C48" s="194" t="s">
        <v>43</v>
      </c>
      <c r="D48" s="198">
        <v>0</v>
      </c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10"/>
      <c r="Q48" s="110"/>
      <c r="R48" s="110"/>
      <c r="S48" s="110"/>
      <c r="T48" s="110"/>
    </row>
    <row r="49" spans="1:20" s="110" customFormat="1" ht="18" customHeight="1" x14ac:dyDescent="0.25">
      <c r="A49" s="194" t="s">
        <v>113</v>
      </c>
      <c r="B49" s="205" t="s">
        <v>126</v>
      </c>
      <c r="C49" s="194" t="s">
        <v>49</v>
      </c>
      <c r="D49" s="198">
        <v>4.6500000000000004</v>
      </c>
      <c r="E49" s="198">
        <v>1.3670877590962E-2</v>
      </c>
      <c r="F49" s="199">
        <v>0.26</v>
      </c>
      <c r="G49" s="199">
        <v>0.82</v>
      </c>
      <c r="H49" s="199">
        <v>0.82</v>
      </c>
      <c r="I49" s="199">
        <v>0.96</v>
      </c>
      <c r="J49" s="199">
        <v>0</v>
      </c>
      <c r="K49" s="199">
        <v>0.37</v>
      </c>
      <c r="L49" s="199">
        <v>0.28999999999999998</v>
      </c>
      <c r="M49" s="199">
        <v>0</v>
      </c>
      <c r="N49" s="199">
        <v>0.73</v>
      </c>
      <c r="O49" s="199">
        <v>0.4</v>
      </c>
    </row>
    <row r="50" spans="1:20" s="110" customFormat="1" ht="18" customHeight="1" x14ac:dyDescent="0.25">
      <c r="A50" s="194" t="s">
        <v>115</v>
      </c>
      <c r="B50" s="205" t="s">
        <v>127</v>
      </c>
      <c r="C50" s="194" t="s">
        <v>50</v>
      </c>
      <c r="D50" s="198">
        <v>572.16</v>
      </c>
      <c r="E50" s="198">
        <v>1.68213533816018</v>
      </c>
      <c r="F50" s="199">
        <v>122.77</v>
      </c>
      <c r="G50" s="199">
        <v>10.15</v>
      </c>
      <c r="H50" s="199">
        <v>17.46</v>
      </c>
      <c r="I50" s="199">
        <v>8.4</v>
      </c>
      <c r="J50" s="199">
        <v>23.53</v>
      </c>
      <c r="K50" s="199">
        <v>7.26</v>
      </c>
      <c r="L50" s="199">
        <v>95.6</v>
      </c>
      <c r="M50" s="199">
        <v>64.540000000000006</v>
      </c>
      <c r="N50" s="199">
        <v>67.72</v>
      </c>
      <c r="O50" s="199">
        <v>154.72999999999999</v>
      </c>
    </row>
    <row r="51" spans="1:20" s="110" customFormat="1" ht="18" customHeight="1" x14ac:dyDescent="0.25">
      <c r="A51" s="194" t="s">
        <v>117</v>
      </c>
      <c r="B51" s="205" t="s">
        <v>128</v>
      </c>
      <c r="C51" s="194" t="s">
        <v>51</v>
      </c>
      <c r="D51" s="198">
        <v>9.3699999999999992</v>
      </c>
      <c r="E51" s="198">
        <v>2.7547553339207401E-2</v>
      </c>
      <c r="F51" s="199">
        <v>0</v>
      </c>
      <c r="G51" s="199">
        <v>0</v>
      </c>
      <c r="H51" s="199">
        <v>3.39</v>
      </c>
      <c r="I51" s="199">
        <v>4.7300000000000004</v>
      </c>
      <c r="J51" s="199">
        <v>0</v>
      </c>
      <c r="K51" s="199">
        <v>0</v>
      </c>
      <c r="L51" s="199">
        <v>1.25</v>
      </c>
      <c r="M51" s="199">
        <v>0</v>
      </c>
      <c r="N51" s="199">
        <v>0</v>
      </c>
      <c r="O51" s="199">
        <v>0</v>
      </c>
      <c r="P51" s="5"/>
      <c r="Q51" s="5"/>
      <c r="R51" s="5"/>
      <c r="S51" s="5"/>
      <c r="T51" s="5"/>
    </row>
    <row r="52" spans="1:20" s="110" customFormat="1" ht="18" customHeight="1" x14ac:dyDescent="0.25">
      <c r="A52" s="194" t="s">
        <v>119</v>
      </c>
      <c r="B52" s="205" t="s">
        <v>129</v>
      </c>
      <c r="C52" s="194" t="s">
        <v>52</v>
      </c>
      <c r="D52" s="198"/>
      <c r="E52" s="198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88"/>
      <c r="Q52" s="88"/>
      <c r="R52" s="88"/>
      <c r="S52" s="88"/>
      <c r="T52" s="88"/>
    </row>
    <row r="53" spans="1:20" s="5" customFormat="1" ht="18" customHeight="1" x14ac:dyDescent="0.25">
      <c r="A53" s="192">
        <v>3</v>
      </c>
      <c r="B53" s="193" t="s">
        <v>130</v>
      </c>
      <c r="C53" s="192" t="s">
        <v>53</v>
      </c>
      <c r="D53" s="195"/>
      <c r="E53" s="195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88"/>
      <c r="Q53" s="88"/>
      <c r="R53" s="88"/>
      <c r="S53" s="88"/>
      <c r="T53" s="88"/>
    </row>
    <row r="54" spans="1:20" ht="18" customHeight="1" x14ac:dyDescent="0.25">
      <c r="A54" s="125">
        <v>4</v>
      </c>
      <c r="B54" s="126" t="s">
        <v>151</v>
      </c>
      <c r="C54" s="125" t="s">
        <v>152</v>
      </c>
      <c r="D54" s="128">
        <f>+SUM(F54:P54)</f>
        <v>0</v>
      </c>
      <c r="E54" s="128">
        <f>D54/$D$7*100</f>
        <v>0</v>
      </c>
      <c r="F54" s="144">
        <f>'[2]DTH_THEO DVHC'!E61</f>
        <v>0</v>
      </c>
      <c r="G54" s="144">
        <f>'[2]DTH_THEO DVHC'!F61</f>
        <v>0</v>
      </c>
      <c r="H54" s="144">
        <f>'[2]DTH_THEO DVHC'!G61</f>
        <v>0</v>
      </c>
      <c r="I54" s="132">
        <f>'[2]DTH_THEO DVHC'!H61</f>
        <v>0</v>
      </c>
      <c r="J54" s="144">
        <f>'[2]DTH_THEO DVHC'!I61</f>
        <v>0</v>
      </c>
      <c r="K54" s="132">
        <f>'[2]DTH_THEO DVHC'!J61</f>
        <v>0</v>
      </c>
      <c r="L54" s="144">
        <f>'[2]DTH_THEO DVHC'!K61</f>
        <v>0</v>
      </c>
      <c r="M54" s="132">
        <f>'[2]DTH_THEO DVHC'!L61</f>
        <v>0</v>
      </c>
      <c r="N54" s="132">
        <f>'[2]DTH_THEO DVHC'!M61</f>
        <v>0</v>
      </c>
      <c r="O54" s="144">
        <f>'[2]DTH_THEO DVHC'!N61</f>
        <v>0</v>
      </c>
    </row>
    <row r="55" spans="1:20" ht="18" customHeight="1" x14ac:dyDescent="0.25">
      <c r="A55" s="125">
        <v>5</v>
      </c>
      <c r="B55" s="126" t="s">
        <v>153</v>
      </c>
      <c r="C55" s="125" t="s">
        <v>154</v>
      </c>
      <c r="D55" s="128">
        <f>+SUM(F55:P55)</f>
        <v>0</v>
      </c>
      <c r="E55" s="128">
        <f>D55/$D$7*100</f>
        <v>0</v>
      </c>
      <c r="F55" s="144">
        <f>'[2]DTH_THEO DVHC'!E62</f>
        <v>0</v>
      </c>
      <c r="G55" s="144">
        <f>'[2]DTH_THEO DVHC'!F62</f>
        <v>0</v>
      </c>
      <c r="H55" s="144">
        <f>'[2]DTH_THEO DVHC'!G62</f>
        <v>0</v>
      </c>
      <c r="I55" s="132">
        <f>'[2]DTH_THEO DVHC'!H62</f>
        <v>0</v>
      </c>
      <c r="J55" s="144">
        <f>'[2]DTH_THEO DVHC'!I62</f>
        <v>0</v>
      </c>
      <c r="K55" s="132">
        <f>'[2]DTH_THEO DVHC'!J62</f>
        <v>0</v>
      </c>
      <c r="L55" s="144">
        <f>'[2]DTH_THEO DVHC'!K62</f>
        <v>0</v>
      </c>
      <c r="M55" s="132">
        <f>'[2]DTH_THEO DVHC'!L62</f>
        <v>0</v>
      </c>
      <c r="N55" s="132">
        <f>'[2]DTH_THEO DVHC'!M62</f>
        <v>0</v>
      </c>
      <c r="O55" s="144">
        <f>'[2]DTH_THEO DVHC'!N62</f>
        <v>0</v>
      </c>
    </row>
    <row r="56" spans="1:20" ht="18" customHeight="1" x14ac:dyDescent="0.25">
      <c r="A56" s="145">
        <v>4</v>
      </c>
      <c r="B56" s="146" t="s">
        <v>155</v>
      </c>
      <c r="C56" s="145" t="s">
        <v>156</v>
      </c>
      <c r="D56" s="147">
        <f>+SUM(F56:P56)</f>
        <v>15457.839999999998</v>
      </c>
      <c r="E56" s="147">
        <f>D56/$D$7*100</f>
        <v>45.445642679715434</v>
      </c>
      <c r="F56" s="147">
        <f>'[2]DTH_THEO DVHC'!E63</f>
        <v>3023</v>
      </c>
      <c r="G56" s="147">
        <f>'[2]DTH_THEO DVHC'!F63</f>
        <v>3329.3999999999996</v>
      </c>
      <c r="H56" s="147">
        <f>'[2]DTH_THEO DVHC'!G63</f>
        <v>1200.7199999999998</v>
      </c>
      <c r="I56" s="147">
        <f>'[2]DTH_THEO DVHC'!H63</f>
        <v>2715.9300000000007</v>
      </c>
      <c r="J56" s="147">
        <f>'[2]DTH_THEO DVHC'!I63</f>
        <v>4515.1499999999996</v>
      </c>
      <c r="K56" s="147">
        <f>'[2]DTH_THEO DVHC'!J63</f>
        <v>673.6400000000001</v>
      </c>
      <c r="L56" s="147">
        <f>'[2]DTH_THEO DVHC'!K63</f>
        <v>0</v>
      </c>
      <c r="M56" s="147">
        <f>'[2]DTH_THEO DVHC'!L63</f>
        <v>0</v>
      </c>
      <c r="N56" s="147">
        <f>'[2]DTH_THEO DVHC'!M63</f>
        <v>0</v>
      </c>
      <c r="O56" s="147">
        <f>'[2]DTH_THEO DVHC'!N63</f>
        <v>0</v>
      </c>
    </row>
    <row r="57" spans="1:20" ht="18" customHeight="1" x14ac:dyDescent="0.25">
      <c r="A57" s="148" t="s">
        <v>157</v>
      </c>
      <c r="B57" s="149"/>
      <c r="C57" s="149"/>
      <c r="D57" s="149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</row>
  </sheetData>
  <mergeCells count="9">
    <mergeCell ref="A1:B1"/>
    <mergeCell ref="A2:O2"/>
    <mergeCell ref="M3:O3"/>
    <mergeCell ref="A4:A5"/>
    <mergeCell ref="B4:B5"/>
    <mergeCell ref="C4:C5"/>
    <mergeCell ref="D4:D5"/>
    <mergeCell ref="E4:E5"/>
    <mergeCell ref="F4:O4"/>
  </mergeCells>
  <printOptions horizontalCentered="1"/>
  <pageMargins left="0.3" right="0.3" top="0.75" bottom="0.3" header="0.31496062992126" footer="0.31496062992126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4"/>
  <sheetViews>
    <sheetView showZeros="0" topLeftCell="A23" zoomScaleNormal="100" workbookViewId="0">
      <selection activeCell="J13" sqref="J13"/>
    </sheetView>
  </sheetViews>
  <sheetFormatPr defaultColWidth="9.109375" defaultRowHeight="13.2" x14ac:dyDescent="0.25"/>
  <cols>
    <col min="1" max="1" width="4.44140625" style="13" bestFit="1" customWidth="1"/>
    <col min="2" max="2" width="28.88671875" style="13" customWidth="1"/>
    <col min="3" max="3" width="5.109375" style="13" bestFit="1" customWidth="1"/>
    <col min="4" max="4" width="14.44140625" style="87" customWidth="1"/>
    <col min="5" max="5" width="9.6640625" style="13" customWidth="1"/>
    <col min="6" max="6" width="14.44140625" style="13" customWidth="1"/>
    <col min="7" max="7" width="12.109375" style="13" customWidth="1"/>
    <col min="8" max="8" width="7.88671875" style="13" bestFit="1" customWidth="1"/>
    <col min="9" max="9" width="6.33203125" style="13" bestFit="1" customWidth="1"/>
    <col min="10" max="16384" width="9.109375" style="13"/>
  </cols>
  <sheetData>
    <row r="1" spans="1:8" x14ac:dyDescent="0.25">
      <c r="A1" s="396" t="s">
        <v>200</v>
      </c>
      <c r="B1" s="396"/>
      <c r="C1" s="12"/>
      <c r="D1" s="86"/>
    </row>
    <row r="2" spans="1:8" ht="34.5" customHeight="1" x14ac:dyDescent="0.25">
      <c r="A2" s="397" t="s">
        <v>549</v>
      </c>
      <c r="B2" s="397"/>
      <c r="C2" s="397"/>
      <c r="D2" s="397"/>
      <c r="E2" s="398"/>
      <c r="F2" s="398"/>
      <c r="G2" s="398"/>
    </row>
    <row r="3" spans="1:8" ht="18" customHeight="1" x14ac:dyDescent="0.25">
      <c r="A3" s="399" t="s">
        <v>0</v>
      </c>
      <c r="B3" s="399" t="s">
        <v>190</v>
      </c>
      <c r="C3" s="399" t="s">
        <v>2</v>
      </c>
      <c r="D3" s="402" t="s">
        <v>550</v>
      </c>
      <c r="E3" s="405" t="s">
        <v>201</v>
      </c>
      <c r="F3" s="406"/>
      <c r="G3" s="407"/>
    </row>
    <row r="4" spans="1:8" ht="18" customHeight="1" x14ac:dyDescent="0.25">
      <c r="A4" s="400"/>
      <c r="B4" s="400"/>
      <c r="C4" s="400"/>
      <c r="D4" s="403"/>
      <c r="E4" s="408" t="s">
        <v>191</v>
      </c>
      <c r="F4" s="405" t="s">
        <v>202</v>
      </c>
      <c r="G4" s="407"/>
    </row>
    <row r="5" spans="1:8" ht="18" customHeight="1" x14ac:dyDescent="0.25">
      <c r="A5" s="401"/>
      <c r="B5" s="401"/>
      <c r="C5" s="401"/>
      <c r="D5" s="404"/>
      <c r="E5" s="409"/>
      <c r="F5" s="116" t="s">
        <v>203</v>
      </c>
      <c r="G5" s="116" t="s">
        <v>204</v>
      </c>
    </row>
    <row r="6" spans="1:8" s="158" customFormat="1" ht="13.95" customHeight="1" x14ac:dyDescent="0.2">
      <c r="A6" s="155" t="s">
        <v>137</v>
      </c>
      <c r="B6" s="156" t="s">
        <v>138</v>
      </c>
      <c r="C6" s="156" t="s">
        <v>139</v>
      </c>
      <c r="D6" s="157" t="s">
        <v>181</v>
      </c>
      <c r="E6" s="155" t="s">
        <v>140</v>
      </c>
      <c r="F6" s="155" t="s">
        <v>205</v>
      </c>
      <c r="G6" s="155" t="s">
        <v>206</v>
      </c>
    </row>
    <row r="7" spans="1:8" s="14" customFormat="1" ht="14.7" hidden="1" customHeight="1" x14ac:dyDescent="0.25">
      <c r="A7" s="69"/>
      <c r="B7" s="70" t="s">
        <v>192</v>
      </c>
      <c r="C7" s="69"/>
      <c r="D7" s="163">
        <v>34014.92</v>
      </c>
      <c r="E7" s="164">
        <v>34013.910000000003</v>
      </c>
      <c r="F7" s="165">
        <v>-1.0099999999947613</v>
      </c>
      <c r="G7" s="164">
        <v>99.997030714756946</v>
      </c>
    </row>
    <row r="8" spans="1:8" s="16" customFormat="1" ht="15.45" customHeight="1" x14ac:dyDescent="0.25">
      <c r="A8" s="71">
        <v>1</v>
      </c>
      <c r="B8" s="72" t="s">
        <v>55</v>
      </c>
      <c r="C8" s="71" t="s">
        <v>5</v>
      </c>
      <c r="D8" s="166">
        <v>24961.010000000002</v>
      </c>
      <c r="E8" s="153">
        <v>26818.48</v>
      </c>
      <c r="F8" s="153">
        <v>1857.4699999999975</v>
      </c>
      <c r="G8" s="153">
        <v>107.4414857411619</v>
      </c>
      <c r="H8" s="15"/>
    </row>
    <row r="9" spans="1:8" s="16" customFormat="1" ht="15.45" customHeight="1" x14ac:dyDescent="0.25">
      <c r="A9" s="73" t="s">
        <v>56</v>
      </c>
      <c r="B9" s="74" t="s">
        <v>57</v>
      </c>
      <c r="C9" s="73" t="s">
        <v>6</v>
      </c>
      <c r="D9" s="167">
        <v>15432.41</v>
      </c>
      <c r="E9" s="168">
        <v>14491.06</v>
      </c>
      <c r="F9" s="168">
        <v>-941.35000000000036</v>
      </c>
      <c r="G9" s="168">
        <v>93.900175021270172</v>
      </c>
      <c r="H9" s="15"/>
    </row>
    <row r="10" spans="1:8" ht="15.45" customHeight="1" x14ac:dyDescent="0.25">
      <c r="A10" s="73"/>
      <c r="B10" s="75" t="s">
        <v>58</v>
      </c>
      <c r="C10" s="76" t="s">
        <v>7</v>
      </c>
      <c r="D10" s="169">
        <v>15432.36</v>
      </c>
      <c r="E10" s="170">
        <v>11736.24</v>
      </c>
      <c r="F10" s="171">
        <v>-3696.1200000000008</v>
      </c>
      <c r="G10" s="170">
        <v>76.049547833254266</v>
      </c>
      <c r="H10" s="77"/>
    </row>
    <row r="11" spans="1:8" ht="15.45" customHeight="1" x14ac:dyDescent="0.25">
      <c r="A11" s="73" t="s">
        <v>59</v>
      </c>
      <c r="B11" s="78" t="s">
        <v>187</v>
      </c>
      <c r="C11" s="79" t="s">
        <v>8</v>
      </c>
      <c r="D11" s="167">
        <v>826.56</v>
      </c>
      <c r="E11" s="168">
        <v>923.77</v>
      </c>
      <c r="F11" s="168">
        <v>97.210000000000036</v>
      </c>
      <c r="G11" s="168">
        <v>111.76079171506001</v>
      </c>
    </row>
    <row r="12" spans="1:8" ht="15.45" customHeight="1" x14ac:dyDescent="0.25">
      <c r="A12" s="73" t="s">
        <v>60</v>
      </c>
      <c r="B12" s="74" t="s">
        <v>61</v>
      </c>
      <c r="C12" s="73" t="s">
        <v>9</v>
      </c>
      <c r="D12" s="167">
        <v>8203.7900000000009</v>
      </c>
      <c r="E12" s="168">
        <v>11015.66</v>
      </c>
      <c r="F12" s="168">
        <v>2811.869999999999</v>
      </c>
      <c r="G12" s="168">
        <v>134.27525570498511</v>
      </c>
    </row>
    <row r="13" spans="1:8" ht="15.45" customHeight="1" x14ac:dyDescent="0.25">
      <c r="A13" s="73" t="s">
        <v>62</v>
      </c>
      <c r="B13" s="74" t="s">
        <v>69</v>
      </c>
      <c r="C13" s="73" t="s">
        <v>13</v>
      </c>
      <c r="D13" s="167">
        <v>366.78</v>
      </c>
      <c r="E13" s="168">
        <v>265.32</v>
      </c>
      <c r="F13" s="168">
        <v>-101.45999999999998</v>
      </c>
      <c r="G13" s="168">
        <v>72.337641092753159</v>
      </c>
    </row>
    <row r="14" spans="1:8" ht="15.45" customHeight="1" x14ac:dyDescent="0.25">
      <c r="A14" s="73" t="s">
        <v>64</v>
      </c>
      <c r="B14" s="74" t="s">
        <v>73</v>
      </c>
      <c r="C14" s="73" t="s">
        <v>15</v>
      </c>
      <c r="D14" s="167">
        <v>131.47</v>
      </c>
      <c r="E14" s="168">
        <v>122.67</v>
      </c>
      <c r="F14" s="172">
        <v>-8.7999999999999972</v>
      </c>
      <c r="G14" s="168">
        <v>93.30645774701452</v>
      </c>
    </row>
    <row r="15" spans="1:8" ht="15.45" customHeight="1" x14ac:dyDescent="0.25">
      <c r="A15" s="71">
        <v>2</v>
      </c>
      <c r="B15" s="72" t="s">
        <v>74</v>
      </c>
      <c r="C15" s="71" t="s">
        <v>16</v>
      </c>
      <c r="D15" s="166">
        <v>9053.91</v>
      </c>
      <c r="E15" s="153">
        <v>7195.43</v>
      </c>
      <c r="F15" s="153">
        <v>-1858.4799999999996</v>
      </c>
      <c r="G15" s="153">
        <v>79.473177886681015</v>
      </c>
    </row>
    <row r="16" spans="1:8" s="68" customFormat="1" ht="15.45" customHeight="1" x14ac:dyDescent="0.25">
      <c r="A16" s="151"/>
      <c r="B16" s="174" t="s">
        <v>439</v>
      </c>
      <c r="C16" s="151"/>
      <c r="D16" s="173"/>
      <c r="E16" s="170"/>
      <c r="F16" s="170"/>
      <c r="G16" s="170"/>
    </row>
    <row r="17" spans="1:7" s="16" customFormat="1" ht="15.45" customHeight="1" x14ac:dyDescent="0.25">
      <c r="A17" s="73" t="s">
        <v>75</v>
      </c>
      <c r="B17" s="74" t="s">
        <v>76</v>
      </c>
      <c r="C17" s="73" t="s">
        <v>17</v>
      </c>
      <c r="D17" s="167">
        <v>26.84</v>
      </c>
      <c r="E17" s="168">
        <v>21.95</v>
      </c>
      <c r="F17" s="168">
        <v>-4.8900000000000006</v>
      </c>
      <c r="G17" s="168">
        <v>81.780923994038744</v>
      </c>
    </row>
    <row r="18" spans="1:7" ht="15.45" customHeight="1" x14ac:dyDescent="0.25">
      <c r="A18" s="73" t="s">
        <v>77</v>
      </c>
      <c r="B18" s="74" t="s">
        <v>78</v>
      </c>
      <c r="C18" s="73" t="s">
        <v>18</v>
      </c>
      <c r="D18" s="167">
        <v>8.3000000000000007</v>
      </c>
      <c r="E18" s="168">
        <v>3.24</v>
      </c>
      <c r="F18" s="168">
        <v>-5.0600000000000005</v>
      </c>
      <c r="G18" s="168">
        <v>39.036144578313255</v>
      </c>
    </row>
    <row r="19" spans="1:7" ht="15.45" customHeight="1" x14ac:dyDescent="0.25">
      <c r="A19" s="73" t="s">
        <v>79</v>
      </c>
      <c r="B19" s="74" t="s">
        <v>80</v>
      </c>
      <c r="C19" s="73" t="s">
        <v>19</v>
      </c>
      <c r="D19" s="167">
        <v>2403</v>
      </c>
      <c r="E19" s="172">
        <v>1638.36</v>
      </c>
      <c r="F19" s="172">
        <v>-764.6400000000001</v>
      </c>
      <c r="G19" s="172">
        <v>68.179775280898866</v>
      </c>
    </row>
    <row r="20" spans="1:7" ht="15.45" customHeight="1" x14ac:dyDescent="0.25">
      <c r="A20" s="73" t="s">
        <v>81</v>
      </c>
      <c r="B20" s="74" t="s">
        <v>85</v>
      </c>
      <c r="C20" s="73" t="s">
        <v>21</v>
      </c>
      <c r="D20" s="167">
        <v>287.81</v>
      </c>
      <c r="E20" s="168">
        <v>10.87</v>
      </c>
      <c r="F20" s="168">
        <v>-276.94</v>
      </c>
      <c r="G20" s="168">
        <v>3.7767971925923352</v>
      </c>
    </row>
    <row r="21" spans="1:7" ht="15.45" customHeight="1" x14ac:dyDescent="0.25">
      <c r="A21" s="73" t="s">
        <v>82</v>
      </c>
      <c r="B21" s="80" t="s">
        <v>557</v>
      </c>
      <c r="C21" s="73" t="s">
        <v>22</v>
      </c>
      <c r="D21" s="167">
        <v>436.58</v>
      </c>
      <c r="E21" s="168">
        <v>630.64</v>
      </c>
      <c r="F21" s="168">
        <v>194.06</v>
      </c>
      <c r="G21" s="168">
        <v>144.45004352008797</v>
      </c>
    </row>
    <row r="22" spans="1:7" ht="15.45" customHeight="1" x14ac:dyDescent="0.25">
      <c r="A22" s="73" t="s">
        <v>84</v>
      </c>
      <c r="B22" s="74" t="s">
        <v>558</v>
      </c>
      <c r="C22" s="73" t="s">
        <v>23</v>
      </c>
      <c r="D22" s="167">
        <v>20</v>
      </c>
      <c r="E22" s="168">
        <v>0</v>
      </c>
      <c r="F22" s="168">
        <v>-20</v>
      </c>
      <c r="G22" s="168">
        <v>0</v>
      </c>
    </row>
    <row r="23" spans="1:7" s="3" customFormat="1" ht="15.45" customHeight="1" x14ac:dyDescent="0.25">
      <c r="A23" s="73" t="s">
        <v>86</v>
      </c>
      <c r="B23" s="130" t="s">
        <v>532</v>
      </c>
      <c r="C23" s="127" t="s">
        <v>46</v>
      </c>
      <c r="D23" s="321">
        <v>369.16</v>
      </c>
      <c r="E23" s="322">
        <v>139.29</v>
      </c>
      <c r="F23" s="322">
        <v>-229.87000000000003</v>
      </c>
      <c r="G23" s="322">
        <v>37.73160689132083</v>
      </c>
    </row>
    <row r="24" spans="1:7" s="3" customFormat="1" ht="28.2" customHeight="1" x14ac:dyDescent="0.25">
      <c r="A24" s="73" t="s">
        <v>88</v>
      </c>
      <c r="B24" s="130" t="s">
        <v>91</v>
      </c>
      <c r="C24" s="127" t="s">
        <v>24</v>
      </c>
      <c r="D24" s="321">
        <v>3417.9500000000003</v>
      </c>
      <c r="E24" s="322">
        <v>2584.0500000000002</v>
      </c>
      <c r="F24" s="322">
        <v>-833.90000000000009</v>
      </c>
      <c r="G24" s="322">
        <v>75.602334732807677</v>
      </c>
    </row>
    <row r="25" spans="1:7" ht="15.45" customHeight="1" x14ac:dyDescent="0.25">
      <c r="A25" s="151"/>
      <c r="B25" s="175" t="s">
        <v>439</v>
      </c>
      <c r="C25" s="176"/>
      <c r="D25" s="167">
        <v>0</v>
      </c>
      <c r="E25" s="168">
        <v>0</v>
      </c>
      <c r="F25" s="168"/>
      <c r="G25" s="168"/>
    </row>
    <row r="26" spans="1:7" ht="15.45" customHeight="1" x14ac:dyDescent="0.25">
      <c r="A26" s="151" t="s">
        <v>134</v>
      </c>
      <c r="B26" s="175" t="s">
        <v>98</v>
      </c>
      <c r="C26" s="176" t="s">
        <v>31</v>
      </c>
      <c r="D26" s="167">
        <v>1377.6</v>
      </c>
      <c r="E26" s="168">
        <v>1084.52</v>
      </c>
      <c r="F26" s="168">
        <v>-293.07999999999993</v>
      </c>
      <c r="G26" s="168">
        <v>78.725319396051106</v>
      </c>
    </row>
    <row r="27" spans="1:7" ht="15.45" customHeight="1" x14ac:dyDescent="0.25">
      <c r="A27" s="151" t="s">
        <v>134</v>
      </c>
      <c r="B27" s="175" t="s">
        <v>99</v>
      </c>
      <c r="C27" s="176" t="s">
        <v>32</v>
      </c>
      <c r="D27" s="167">
        <v>1230.3499999999999</v>
      </c>
      <c r="E27" s="168">
        <v>883.92</v>
      </c>
      <c r="F27" s="168">
        <v>-346.42999999999995</v>
      </c>
      <c r="G27" s="168">
        <v>71.842971512171346</v>
      </c>
    </row>
    <row r="28" spans="1:7" ht="15.45" customHeight="1" x14ac:dyDescent="0.25">
      <c r="A28" s="151" t="s">
        <v>134</v>
      </c>
      <c r="B28" s="175" t="s">
        <v>92</v>
      </c>
      <c r="C28" s="176" t="s">
        <v>25</v>
      </c>
      <c r="D28" s="167">
        <v>61.34</v>
      </c>
      <c r="E28" s="168">
        <v>18.489999999999998</v>
      </c>
      <c r="F28" s="168">
        <v>-42.850000000000009</v>
      </c>
      <c r="G28" s="168">
        <v>30.143462667101399</v>
      </c>
    </row>
    <row r="29" spans="1:7" ht="15.45" customHeight="1" x14ac:dyDescent="0.25">
      <c r="A29" s="151" t="s">
        <v>134</v>
      </c>
      <c r="B29" s="175" t="s">
        <v>93</v>
      </c>
      <c r="C29" s="176" t="s">
        <v>26</v>
      </c>
      <c r="D29" s="167">
        <v>4.17</v>
      </c>
      <c r="E29" s="168">
        <v>3.97</v>
      </c>
      <c r="F29" s="168">
        <v>-0.19999999999999973</v>
      </c>
      <c r="G29" s="168">
        <v>95.203836930455637</v>
      </c>
    </row>
    <row r="30" spans="1:7" s="68" customFormat="1" ht="15.45" customHeight="1" x14ac:dyDescent="0.25">
      <c r="A30" s="151" t="s">
        <v>134</v>
      </c>
      <c r="B30" s="175" t="s">
        <v>94</v>
      </c>
      <c r="C30" s="177" t="s">
        <v>27</v>
      </c>
      <c r="D30" s="169">
        <v>72.44</v>
      </c>
      <c r="E30" s="170">
        <v>48.04</v>
      </c>
      <c r="F30" s="170">
        <v>-24.4</v>
      </c>
      <c r="G30" s="170">
        <v>66.31695196024296</v>
      </c>
    </row>
    <row r="31" spans="1:7" s="68" customFormat="1" ht="15.45" customHeight="1" x14ac:dyDescent="0.25">
      <c r="A31" s="151" t="s">
        <v>134</v>
      </c>
      <c r="B31" s="178" t="s">
        <v>95</v>
      </c>
      <c r="C31" s="179" t="s">
        <v>28</v>
      </c>
      <c r="D31" s="169">
        <v>171.71</v>
      </c>
      <c r="E31" s="170">
        <v>20.43</v>
      </c>
      <c r="F31" s="170">
        <v>-151.28</v>
      </c>
      <c r="G31" s="170">
        <v>11.897967503348667</v>
      </c>
    </row>
    <row r="32" spans="1:7" s="68" customFormat="1" ht="15.45" customHeight="1" x14ac:dyDescent="0.25">
      <c r="A32" s="151" t="s">
        <v>134</v>
      </c>
      <c r="B32" s="175" t="s">
        <v>100</v>
      </c>
      <c r="C32" s="176" t="s">
        <v>33</v>
      </c>
      <c r="D32" s="169">
        <v>54.82</v>
      </c>
      <c r="E32" s="170">
        <v>151.55000000000001</v>
      </c>
      <c r="F32" s="170">
        <v>96.730000000000018</v>
      </c>
      <c r="G32" s="170">
        <v>276.45020065669468</v>
      </c>
    </row>
    <row r="33" spans="1:7" s="68" customFormat="1" ht="15.45" customHeight="1" x14ac:dyDescent="0.25">
      <c r="A33" s="151" t="s">
        <v>134</v>
      </c>
      <c r="B33" s="175" t="s">
        <v>559</v>
      </c>
      <c r="C33" s="176" t="s">
        <v>34</v>
      </c>
      <c r="D33" s="169">
        <v>10.37</v>
      </c>
      <c r="E33" s="170">
        <v>0.52</v>
      </c>
      <c r="F33" s="170">
        <v>-9.85</v>
      </c>
      <c r="G33" s="170">
        <v>5.014464802314369</v>
      </c>
    </row>
    <row r="34" spans="1:7" s="68" customFormat="1" ht="15.45" customHeight="1" x14ac:dyDescent="0.25">
      <c r="A34" s="151" t="s">
        <v>134</v>
      </c>
      <c r="B34" s="180" t="s">
        <v>443</v>
      </c>
      <c r="C34" s="176" t="s">
        <v>444</v>
      </c>
      <c r="D34" s="169">
        <v>0</v>
      </c>
      <c r="E34" s="170">
        <v>0</v>
      </c>
      <c r="F34" s="170"/>
      <c r="G34" s="170"/>
    </row>
    <row r="35" spans="1:7" s="68" customFormat="1" ht="15.45" customHeight="1" x14ac:dyDescent="0.25">
      <c r="A35" s="151" t="s">
        <v>134</v>
      </c>
      <c r="B35" s="180" t="s">
        <v>560</v>
      </c>
      <c r="C35" s="176" t="s">
        <v>36</v>
      </c>
      <c r="D35" s="169">
        <v>156.47999999999999</v>
      </c>
      <c r="E35" s="170">
        <v>160.18</v>
      </c>
      <c r="F35" s="170">
        <v>3.7000000000000171</v>
      </c>
      <c r="G35" s="170">
        <v>102.36451942740288</v>
      </c>
    </row>
    <row r="36" spans="1:7" s="68" customFormat="1" ht="15.45" customHeight="1" x14ac:dyDescent="0.25">
      <c r="A36" s="151" t="s">
        <v>134</v>
      </c>
      <c r="B36" s="175" t="s">
        <v>106</v>
      </c>
      <c r="C36" s="176" t="s">
        <v>38</v>
      </c>
      <c r="D36" s="169">
        <v>5</v>
      </c>
      <c r="E36" s="170">
        <v>0.15</v>
      </c>
      <c r="F36" s="170">
        <v>-4.8499999999999996</v>
      </c>
      <c r="G36" s="170">
        <v>3</v>
      </c>
    </row>
    <row r="37" spans="1:7" s="68" customFormat="1" ht="15.45" customHeight="1" x14ac:dyDescent="0.25">
      <c r="A37" s="151" t="s">
        <v>134</v>
      </c>
      <c r="B37" s="175" t="s">
        <v>118</v>
      </c>
      <c r="C37" s="176" t="s">
        <v>44</v>
      </c>
      <c r="D37" s="169">
        <v>26.95</v>
      </c>
      <c r="E37" s="170">
        <v>26.13</v>
      </c>
      <c r="F37" s="170">
        <v>-0.82000000000000028</v>
      </c>
      <c r="G37" s="170">
        <v>96.957328385899814</v>
      </c>
    </row>
    <row r="38" spans="1:7" s="68" customFormat="1" ht="28.2" customHeight="1" x14ac:dyDescent="0.25">
      <c r="A38" s="151" t="s">
        <v>134</v>
      </c>
      <c r="B38" s="175" t="s">
        <v>120</v>
      </c>
      <c r="C38" s="176" t="s">
        <v>45</v>
      </c>
      <c r="D38" s="169">
        <v>215.82</v>
      </c>
      <c r="E38" s="170">
        <v>180.8</v>
      </c>
      <c r="F38" s="170">
        <v>-35.019999999999982</v>
      </c>
      <c r="G38" s="170">
        <v>83.773514966175526</v>
      </c>
    </row>
    <row r="39" spans="1:7" ht="15.45" customHeight="1" x14ac:dyDescent="0.25">
      <c r="A39" s="73" t="s">
        <v>134</v>
      </c>
      <c r="B39" s="181" t="s">
        <v>96</v>
      </c>
      <c r="C39" s="182" t="s">
        <v>29</v>
      </c>
      <c r="D39" s="167">
        <v>2</v>
      </c>
      <c r="E39" s="168">
        <v>0</v>
      </c>
      <c r="F39" s="168">
        <v>-2</v>
      </c>
      <c r="G39" s="168">
        <v>0</v>
      </c>
    </row>
    <row r="40" spans="1:7" ht="15.45" customHeight="1" x14ac:dyDescent="0.25">
      <c r="A40" s="73" t="s">
        <v>134</v>
      </c>
      <c r="B40" s="183" t="s">
        <v>97</v>
      </c>
      <c r="C40" s="182" t="s">
        <v>30</v>
      </c>
      <c r="D40" s="167">
        <v>3.64</v>
      </c>
      <c r="E40" s="168">
        <v>0</v>
      </c>
      <c r="F40" s="168">
        <v>-3.64</v>
      </c>
      <c r="G40" s="168">
        <v>0</v>
      </c>
    </row>
    <row r="41" spans="1:7" ht="15.45" customHeight="1" x14ac:dyDescent="0.25">
      <c r="A41" s="73" t="s">
        <v>134</v>
      </c>
      <c r="B41" s="183" t="s">
        <v>150</v>
      </c>
      <c r="C41" s="182" t="s">
        <v>35</v>
      </c>
      <c r="D41" s="167">
        <v>25.26</v>
      </c>
      <c r="E41" s="168">
        <v>5.35</v>
      </c>
      <c r="F41" s="168">
        <v>-19.910000000000004</v>
      </c>
      <c r="G41" s="168">
        <v>21.179730799683291</v>
      </c>
    </row>
    <row r="42" spans="1:7" ht="15.45" customHeight="1" x14ac:dyDescent="0.25">
      <c r="A42" s="73" t="s">
        <v>90</v>
      </c>
      <c r="B42" s="181" t="s">
        <v>104</v>
      </c>
      <c r="C42" s="182" t="s">
        <v>37</v>
      </c>
      <c r="D42" s="167">
        <v>0</v>
      </c>
      <c r="E42" s="168">
        <v>0</v>
      </c>
      <c r="F42" s="168">
        <v>0</v>
      </c>
      <c r="G42" s="168">
        <v>0</v>
      </c>
    </row>
    <row r="43" spans="1:7" ht="15.45" customHeight="1" x14ac:dyDescent="0.25">
      <c r="A43" s="73" t="s">
        <v>102</v>
      </c>
      <c r="B43" s="181" t="s">
        <v>124</v>
      </c>
      <c r="C43" s="182" t="s">
        <v>47</v>
      </c>
      <c r="D43" s="167">
        <v>7.7</v>
      </c>
      <c r="E43" s="168">
        <v>7.64</v>
      </c>
      <c r="F43" s="168">
        <v>-6.0000000000000497E-2</v>
      </c>
      <c r="G43" s="168">
        <v>99.220779220779207</v>
      </c>
    </row>
    <row r="44" spans="1:7" ht="15.45" customHeight="1" x14ac:dyDescent="0.25">
      <c r="A44" s="73" t="s">
        <v>103</v>
      </c>
      <c r="B44" s="181" t="s">
        <v>561</v>
      </c>
      <c r="C44" s="182" t="s">
        <v>48</v>
      </c>
      <c r="D44" s="167">
        <v>14.75</v>
      </c>
      <c r="E44" s="168">
        <v>11.53</v>
      </c>
      <c r="F44" s="168">
        <v>-3.2200000000000006</v>
      </c>
      <c r="G44" s="168">
        <v>78.169491525423723</v>
      </c>
    </row>
    <row r="45" spans="1:7" ht="15.45" customHeight="1" x14ac:dyDescent="0.25">
      <c r="A45" s="73" t="s">
        <v>105</v>
      </c>
      <c r="B45" s="181" t="s">
        <v>108</v>
      </c>
      <c r="C45" s="182" t="s">
        <v>39</v>
      </c>
      <c r="D45" s="167">
        <v>1484.96</v>
      </c>
      <c r="E45" s="168">
        <v>378.52</v>
      </c>
      <c r="F45" s="172">
        <v>-1106.44</v>
      </c>
      <c r="G45" s="168">
        <v>25.490248895593144</v>
      </c>
    </row>
    <row r="46" spans="1:7" ht="15.45" customHeight="1" x14ac:dyDescent="0.25">
      <c r="A46" s="73" t="s">
        <v>107</v>
      </c>
      <c r="B46" s="181" t="s">
        <v>110</v>
      </c>
      <c r="C46" s="182" t="s">
        <v>40</v>
      </c>
      <c r="D46" s="167">
        <v>134.87</v>
      </c>
      <c r="E46" s="168">
        <v>1168.32</v>
      </c>
      <c r="F46" s="168">
        <v>1033.4499999999998</v>
      </c>
      <c r="G46" s="168">
        <v>866.25639504708226</v>
      </c>
    </row>
    <row r="47" spans="1:7" ht="15.45" customHeight="1" x14ac:dyDescent="0.25">
      <c r="A47" s="73" t="s">
        <v>109</v>
      </c>
      <c r="B47" s="183" t="s">
        <v>112</v>
      </c>
      <c r="C47" s="182" t="s">
        <v>41</v>
      </c>
      <c r="D47" s="167">
        <v>28.34</v>
      </c>
      <c r="E47" s="168">
        <v>14.84</v>
      </c>
      <c r="F47" s="168">
        <v>-13.5</v>
      </c>
      <c r="G47" s="168">
        <v>52.364149611856035</v>
      </c>
    </row>
    <row r="48" spans="1:7" ht="15.45" customHeight="1" x14ac:dyDescent="0.25">
      <c r="A48" s="73" t="s">
        <v>111</v>
      </c>
      <c r="B48" s="183" t="s">
        <v>114</v>
      </c>
      <c r="C48" s="182" t="s">
        <v>42</v>
      </c>
      <c r="D48" s="167">
        <v>4.95</v>
      </c>
      <c r="E48" s="168">
        <v>0</v>
      </c>
      <c r="F48" s="168">
        <v>-4.95</v>
      </c>
      <c r="G48" s="168">
        <v>0</v>
      </c>
    </row>
    <row r="49" spans="1:7" ht="15.45" customHeight="1" x14ac:dyDescent="0.25">
      <c r="A49" s="73" t="s">
        <v>113</v>
      </c>
      <c r="B49" s="183" t="s">
        <v>116</v>
      </c>
      <c r="C49" s="182" t="s">
        <v>43</v>
      </c>
      <c r="D49" s="167">
        <v>0</v>
      </c>
      <c r="E49" s="168">
        <v>0</v>
      </c>
      <c r="F49" s="172">
        <v>0</v>
      </c>
      <c r="G49" s="168">
        <v>0</v>
      </c>
    </row>
    <row r="50" spans="1:7" ht="15.45" customHeight="1" x14ac:dyDescent="0.25">
      <c r="A50" s="73" t="s">
        <v>115</v>
      </c>
      <c r="B50" s="183" t="s">
        <v>126</v>
      </c>
      <c r="C50" s="182" t="s">
        <v>49</v>
      </c>
      <c r="D50" s="167">
        <v>13.89</v>
      </c>
      <c r="E50" s="168">
        <v>4.6500000000000004</v>
      </c>
      <c r="F50" s="172">
        <v>-9.24</v>
      </c>
      <c r="G50" s="168">
        <v>33.477321814254864</v>
      </c>
    </row>
    <row r="51" spans="1:7" s="3" customFormat="1" ht="15.45" customHeight="1" x14ac:dyDescent="0.25">
      <c r="A51" s="73" t="s">
        <v>117</v>
      </c>
      <c r="B51" s="323" t="s">
        <v>127</v>
      </c>
      <c r="C51" s="320" t="s">
        <v>50</v>
      </c>
      <c r="D51" s="324">
        <v>386.46</v>
      </c>
      <c r="E51" s="325">
        <v>572.16</v>
      </c>
      <c r="F51" s="325">
        <v>185.7</v>
      </c>
      <c r="G51" s="325">
        <v>148.0515447911815</v>
      </c>
    </row>
    <row r="52" spans="1:7" x14ac:dyDescent="0.25">
      <c r="A52" s="73" t="s">
        <v>119</v>
      </c>
      <c r="B52" s="327" t="s">
        <v>128</v>
      </c>
      <c r="C52" s="326" t="s">
        <v>51</v>
      </c>
      <c r="D52" s="328">
        <v>8.1199999999999992</v>
      </c>
      <c r="E52" s="329">
        <v>9.3699999999999992</v>
      </c>
      <c r="F52" s="329">
        <v>1.25</v>
      </c>
      <c r="G52" s="329">
        <v>115.39408866995073</v>
      </c>
    </row>
    <row r="53" spans="1:7" x14ac:dyDescent="0.25">
      <c r="A53" s="73" t="s">
        <v>121</v>
      </c>
      <c r="B53" s="327" t="s">
        <v>129</v>
      </c>
      <c r="C53" s="326" t="s">
        <v>52</v>
      </c>
      <c r="D53" s="328">
        <v>0.23</v>
      </c>
      <c r="E53" s="329">
        <v>0</v>
      </c>
      <c r="F53" s="329">
        <v>-0.23</v>
      </c>
      <c r="G53" s="329">
        <v>0</v>
      </c>
    </row>
    <row r="54" spans="1:7" s="7" customFormat="1" x14ac:dyDescent="0.25">
      <c r="A54" s="330">
        <v>3</v>
      </c>
      <c r="B54" s="331" t="s">
        <v>130</v>
      </c>
      <c r="C54" s="330" t="s">
        <v>53</v>
      </c>
      <c r="D54" s="332">
        <v>0</v>
      </c>
      <c r="E54" s="333">
        <v>0</v>
      </c>
      <c r="F54" s="333">
        <v>0</v>
      </c>
      <c r="G54" s="333">
        <v>0</v>
      </c>
    </row>
  </sheetData>
  <mergeCells count="9">
    <mergeCell ref="A1:B1"/>
    <mergeCell ref="A2:G2"/>
    <mergeCell ref="A3:A5"/>
    <mergeCell ref="B3:B5"/>
    <mergeCell ref="C3:C5"/>
    <mergeCell ref="D3:D5"/>
    <mergeCell ref="E3:G3"/>
    <mergeCell ref="E4:E5"/>
    <mergeCell ref="F4:G4"/>
  </mergeCells>
  <printOptions horizontalCentered="1"/>
  <pageMargins left="0.7" right="0.39370078740157499" top="0.7" bottom="0.39370078740157499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8"/>
  <sheetViews>
    <sheetView showZeros="0" topLeftCell="A49" workbookViewId="0">
      <selection activeCell="J79" sqref="J79"/>
    </sheetView>
  </sheetViews>
  <sheetFormatPr defaultColWidth="9.109375" defaultRowHeight="13.2" x14ac:dyDescent="0.25"/>
  <cols>
    <col min="1" max="1" width="3.5546875" style="17" customWidth="1"/>
    <col min="2" max="2" width="40" style="17" customWidth="1"/>
    <col min="3" max="3" width="5.44140625" style="17" bestFit="1" customWidth="1"/>
    <col min="4" max="4" width="12" style="17" customWidth="1"/>
    <col min="5" max="6" width="8.33203125" style="17" customWidth="1"/>
    <col min="7" max="7" width="8.33203125" style="88" customWidth="1"/>
    <col min="8" max="14" width="8.33203125" style="17" customWidth="1"/>
    <col min="15" max="16384" width="9.109375" style="17"/>
  </cols>
  <sheetData>
    <row r="1" spans="1:21" s="9" customFormat="1" ht="16.8" x14ac:dyDescent="0.3">
      <c r="A1" s="410" t="s">
        <v>547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104"/>
    </row>
    <row r="2" spans="1:21" s="9" customFormat="1" ht="27" customHeight="1" x14ac:dyDescent="0.3">
      <c r="A2" s="417" t="s">
        <v>548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1:21" s="9" customFormat="1" ht="15" customHeight="1" x14ac:dyDescent="0.3">
      <c r="A3" s="65"/>
      <c r="B3" s="66"/>
      <c r="C3" s="66"/>
      <c r="D3" s="66"/>
      <c r="E3" s="84"/>
      <c r="F3" s="84"/>
      <c r="G3" s="84"/>
      <c r="H3" s="84"/>
      <c r="I3" s="84"/>
      <c r="J3" s="84"/>
      <c r="K3" s="84"/>
      <c r="L3" s="95"/>
      <c r="M3" s="83"/>
      <c r="N3" s="83" t="s">
        <v>163</v>
      </c>
    </row>
    <row r="4" spans="1:21" s="5" customFormat="1" ht="15" customHeight="1" x14ac:dyDescent="0.25">
      <c r="A4" s="411" t="s">
        <v>0</v>
      </c>
      <c r="B4" s="413" t="s">
        <v>1</v>
      </c>
      <c r="C4" s="411" t="s">
        <v>2</v>
      </c>
      <c r="D4" s="415" t="s">
        <v>135</v>
      </c>
      <c r="E4" s="418" t="s">
        <v>198</v>
      </c>
      <c r="F4" s="419"/>
      <c r="G4" s="419"/>
      <c r="H4" s="419"/>
      <c r="I4" s="419"/>
      <c r="J4" s="419"/>
      <c r="K4" s="419"/>
      <c r="L4" s="419"/>
      <c r="M4" s="419"/>
      <c r="N4" s="420"/>
    </row>
    <row r="5" spans="1:21" s="185" customFormat="1" ht="27.9" customHeight="1" x14ac:dyDescent="0.25">
      <c r="A5" s="412"/>
      <c r="B5" s="414"/>
      <c r="C5" s="412"/>
      <c r="D5" s="416"/>
      <c r="E5" s="209" t="s">
        <v>214</v>
      </c>
      <c r="F5" s="210" t="s">
        <v>213</v>
      </c>
      <c r="G5" s="209" t="s">
        <v>212</v>
      </c>
      <c r="H5" s="210" t="s">
        <v>211</v>
      </c>
      <c r="I5" s="210" t="s">
        <v>210</v>
      </c>
      <c r="J5" s="210" t="s">
        <v>215</v>
      </c>
      <c r="K5" s="210" t="s">
        <v>228</v>
      </c>
      <c r="L5" s="210" t="s">
        <v>249</v>
      </c>
      <c r="M5" s="210" t="s">
        <v>241</v>
      </c>
      <c r="N5" s="210" t="s">
        <v>231</v>
      </c>
      <c r="O5" s="11"/>
      <c r="P5" s="11">
        <v>0</v>
      </c>
      <c r="Q5" s="11">
        <v>0</v>
      </c>
      <c r="R5" s="11">
        <v>0</v>
      </c>
      <c r="S5" s="11"/>
    </row>
    <row r="6" spans="1:21" s="186" customFormat="1" ht="13.2" customHeight="1" x14ac:dyDescent="0.2">
      <c r="A6" s="159" t="s">
        <v>137</v>
      </c>
      <c r="B6" s="160" t="s">
        <v>138</v>
      </c>
      <c r="C6" s="160" t="s">
        <v>139</v>
      </c>
      <c r="D6" s="159" t="s">
        <v>474</v>
      </c>
      <c r="E6" s="160" t="s">
        <v>140</v>
      </c>
      <c r="F6" s="160" t="s">
        <v>141</v>
      </c>
      <c r="G6" s="160" t="s">
        <v>142</v>
      </c>
      <c r="H6" s="160" t="s">
        <v>143</v>
      </c>
      <c r="I6" s="159" t="s">
        <v>144</v>
      </c>
      <c r="J6" s="160" t="s">
        <v>145</v>
      </c>
      <c r="K6" s="160" t="s">
        <v>146</v>
      </c>
      <c r="L6" s="159" t="s">
        <v>147</v>
      </c>
      <c r="M6" s="159" t="s">
        <v>148</v>
      </c>
      <c r="N6" s="160" t="s">
        <v>149</v>
      </c>
      <c r="O6" s="161"/>
      <c r="P6" s="161"/>
      <c r="Q6" s="161"/>
      <c r="R6" s="161"/>
      <c r="S6" s="161"/>
    </row>
    <row r="7" spans="1:21" s="5" customFormat="1" ht="15" customHeight="1" x14ac:dyDescent="0.25">
      <c r="A7" s="121" t="s">
        <v>184</v>
      </c>
      <c r="B7" s="225" t="s">
        <v>473</v>
      </c>
      <c r="C7" s="122"/>
      <c r="D7" s="123">
        <v>34013.909999999996</v>
      </c>
      <c r="E7" s="124">
        <v>3023</v>
      </c>
      <c r="F7" s="124">
        <v>3329.3999999999996</v>
      </c>
      <c r="G7" s="124">
        <v>1200.7200000000003</v>
      </c>
      <c r="H7" s="124">
        <v>2715.9300000000003</v>
      </c>
      <c r="I7" s="124">
        <v>4515.1500000000005</v>
      </c>
      <c r="J7" s="124">
        <v>673.64</v>
      </c>
      <c r="K7" s="124">
        <v>5857.1299999999992</v>
      </c>
      <c r="L7" s="124">
        <v>4415.1299999999992</v>
      </c>
      <c r="M7" s="124">
        <v>3465.8499999999995</v>
      </c>
      <c r="N7" s="124">
        <v>4817.96</v>
      </c>
      <c r="T7" s="11"/>
      <c r="U7" s="11"/>
    </row>
    <row r="8" spans="1:21" s="5" customFormat="1" ht="15" customHeight="1" x14ac:dyDescent="0.25">
      <c r="A8" s="125">
        <v>1</v>
      </c>
      <c r="B8" s="126" t="s">
        <v>55</v>
      </c>
      <c r="C8" s="127" t="s">
        <v>5</v>
      </c>
      <c r="D8" s="219">
        <v>20731.79</v>
      </c>
      <c r="E8" s="129">
        <v>817.84000000000015</v>
      </c>
      <c r="F8" s="129">
        <v>1849.33</v>
      </c>
      <c r="G8" s="129">
        <v>635.32000000000005</v>
      </c>
      <c r="H8" s="129">
        <v>1774.3</v>
      </c>
      <c r="I8" s="129">
        <v>3489.7800000000007</v>
      </c>
      <c r="J8" s="129">
        <v>152.38</v>
      </c>
      <c r="K8" s="129">
        <v>2706.1700000000005</v>
      </c>
      <c r="L8" s="129">
        <v>2728.5899999999997</v>
      </c>
      <c r="M8" s="129">
        <v>2758.8199999999997</v>
      </c>
      <c r="N8" s="129">
        <v>3819.26</v>
      </c>
      <c r="O8" s="108"/>
      <c r="P8" s="108"/>
      <c r="Q8" s="108"/>
      <c r="R8" s="108"/>
      <c r="S8" s="108"/>
    </row>
    <row r="9" spans="1:21" s="5" customFormat="1" ht="15" customHeight="1" x14ac:dyDescent="0.25">
      <c r="A9" s="127" t="s">
        <v>56</v>
      </c>
      <c r="B9" s="130" t="s">
        <v>57</v>
      </c>
      <c r="C9" s="127" t="s">
        <v>6</v>
      </c>
      <c r="D9" s="131">
        <v>10400</v>
      </c>
      <c r="E9" s="132">
        <v>300</v>
      </c>
      <c r="F9" s="132">
        <v>500</v>
      </c>
      <c r="G9" s="132">
        <v>350</v>
      </c>
      <c r="H9" s="132">
        <v>450</v>
      </c>
      <c r="I9" s="132">
        <v>1860</v>
      </c>
      <c r="J9" s="132">
        <v>0</v>
      </c>
      <c r="K9" s="132">
        <v>420</v>
      </c>
      <c r="L9" s="132">
        <v>600</v>
      </c>
      <c r="M9" s="132">
        <v>2430</v>
      </c>
      <c r="N9" s="132">
        <v>3490</v>
      </c>
    </row>
    <row r="10" spans="1:21" s="108" customFormat="1" ht="15" customHeight="1" x14ac:dyDescent="0.25">
      <c r="A10" s="133"/>
      <c r="B10" s="134" t="s">
        <v>58</v>
      </c>
      <c r="C10" s="135" t="s">
        <v>7</v>
      </c>
      <c r="D10" s="136">
        <v>9000</v>
      </c>
      <c r="E10" s="132">
        <v>300</v>
      </c>
      <c r="F10" s="132">
        <v>430</v>
      </c>
      <c r="G10" s="132">
        <v>300</v>
      </c>
      <c r="H10" s="132">
        <v>50</v>
      </c>
      <c r="I10" s="132">
        <v>1100</v>
      </c>
      <c r="J10" s="132">
        <v>0</v>
      </c>
      <c r="K10" s="132">
        <v>300</v>
      </c>
      <c r="L10" s="132">
        <v>600</v>
      </c>
      <c r="M10" s="132">
        <v>2430</v>
      </c>
      <c r="N10" s="132">
        <v>3490</v>
      </c>
      <c r="O10" s="114"/>
    </row>
    <row r="11" spans="1:21" s="108" customFormat="1" ht="15" customHeight="1" x14ac:dyDescent="0.25">
      <c r="A11" s="127" t="s">
        <v>59</v>
      </c>
      <c r="B11" s="137" t="s">
        <v>438</v>
      </c>
      <c r="C11" s="138" t="s">
        <v>8</v>
      </c>
      <c r="D11" s="131">
        <v>932.69999999999993</v>
      </c>
      <c r="E11" s="132">
        <v>28.23</v>
      </c>
      <c r="F11" s="132">
        <v>318.69</v>
      </c>
      <c r="G11" s="132">
        <v>45.75</v>
      </c>
      <c r="H11" s="132">
        <v>220.59</v>
      </c>
      <c r="I11" s="132">
        <v>62.31</v>
      </c>
      <c r="J11" s="132">
        <v>66.89</v>
      </c>
      <c r="K11" s="132">
        <v>129.6</v>
      </c>
      <c r="L11" s="132">
        <v>15.62</v>
      </c>
      <c r="M11" s="132">
        <v>17.02</v>
      </c>
      <c r="N11" s="132">
        <v>28</v>
      </c>
    </row>
    <row r="12" spans="1:21" s="5" customFormat="1" ht="15" customHeight="1" x14ac:dyDescent="0.25">
      <c r="A12" s="127" t="s">
        <v>60</v>
      </c>
      <c r="B12" s="130" t="s">
        <v>61</v>
      </c>
      <c r="C12" s="127" t="s">
        <v>9</v>
      </c>
      <c r="D12" s="131">
        <v>8247.57</v>
      </c>
      <c r="E12" s="132">
        <v>437.71</v>
      </c>
      <c r="F12" s="132">
        <v>988.29</v>
      </c>
      <c r="G12" s="132">
        <v>182.87</v>
      </c>
      <c r="H12" s="132">
        <v>1015.72</v>
      </c>
      <c r="I12" s="132">
        <v>1459.54</v>
      </c>
      <c r="J12" s="132">
        <v>78.77</v>
      </c>
      <c r="K12" s="132">
        <v>2016.89</v>
      </c>
      <c r="L12" s="132">
        <v>1711.87</v>
      </c>
      <c r="M12" s="132">
        <v>181.2</v>
      </c>
      <c r="N12" s="132">
        <v>174.71</v>
      </c>
    </row>
    <row r="13" spans="1:21" s="5" customFormat="1" ht="15" customHeight="1" x14ac:dyDescent="0.25">
      <c r="A13" s="127" t="s">
        <v>62</v>
      </c>
      <c r="B13" s="130" t="s">
        <v>69</v>
      </c>
      <c r="C13" s="127" t="s">
        <v>13</v>
      </c>
      <c r="D13" s="131">
        <v>513.28</v>
      </c>
      <c r="E13" s="132">
        <v>21.9</v>
      </c>
      <c r="F13" s="132">
        <v>42.35</v>
      </c>
      <c r="G13" s="132">
        <v>6.7</v>
      </c>
      <c r="H13" s="132">
        <v>36.36</v>
      </c>
      <c r="I13" s="132">
        <v>60.97</v>
      </c>
      <c r="J13" s="132">
        <v>6.72</v>
      </c>
      <c r="K13" s="132">
        <v>44.53</v>
      </c>
      <c r="L13" s="132">
        <v>239.83</v>
      </c>
      <c r="M13" s="132">
        <v>27.37</v>
      </c>
      <c r="N13" s="132">
        <v>26.55</v>
      </c>
    </row>
    <row r="14" spans="1:21" s="5" customFormat="1" ht="15" customHeight="1" x14ac:dyDescent="0.25">
      <c r="A14" s="127" t="s">
        <v>64</v>
      </c>
      <c r="B14" s="130" t="s">
        <v>73</v>
      </c>
      <c r="C14" s="127" t="s">
        <v>15</v>
      </c>
      <c r="D14" s="131">
        <v>638.24</v>
      </c>
      <c r="E14" s="132">
        <v>30</v>
      </c>
      <c r="F14" s="132">
        <v>0</v>
      </c>
      <c r="G14" s="132">
        <v>50</v>
      </c>
      <c r="H14" s="132">
        <v>51.63</v>
      </c>
      <c r="I14" s="132">
        <v>46.96</v>
      </c>
      <c r="J14" s="132">
        <v>0</v>
      </c>
      <c r="K14" s="132">
        <v>95.15</v>
      </c>
      <c r="L14" s="132">
        <v>161.27000000000001</v>
      </c>
      <c r="M14" s="132">
        <v>103.23</v>
      </c>
      <c r="N14" s="132">
        <v>100</v>
      </c>
    </row>
    <row r="15" spans="1:21" s="5" customFormat="1" ht="15" customHeight="1" x14ac:dyDescent="0.25">
      <c r="A15" s="125">
        <v>2</v>
      </c>
      <c r="B15" s="126" t="s">
        <v>74</v>
      </c>
      <c r="C15" s="125" t="s">
        <v>16</v>
      </c>
      <c r="D15" s="128">
        <v>13282.119999999995</v>
      </c>
      <c r="E15" s="129">
        <v>2205.16</v>
      </c>
      <c r="F15" s="129">
        <v>1480.07</v>
      </c>
      <c r="G15" s="129">
        <v>565.4000000000002</v>
      </c>
      <c r="H15" s="129">
        <v>941.63000000000034</v>
      </c>
      <c r="I15" s="129">
        <v>1025.3699999999999</v>
      </c>
      <c r="J15" s="129">
        <v>521.26</v>
      </c>
      <c r="K15" s="129">
        <v>3150.9599999999987</v>
      </c>
      <c r="L15" s="129">
        <v>1686.54</v>
      </c>
      <c r="M15" s="129">
        <v>707.03</v>
      </c>
      <c r="N15" s="129">
        <v>998.69999999999982</v>
      </c>
      <c r="O15" s="109"/>
    </row>
    <row r="16" spans="1:21" s="5" customFormat="1" ht="15" customHeight="1" x14ac:dyDescent="0.25">
      <c r="A16" s="125"/>
      <c r="B16" s="142" t="s">
        <v>439</v>
      </c>
      <c r="C16" s="125"/>
      <c r="D16" s="128"/>
      <c r="E16" s="129"/>
      <c r="F16" s="129"/>
      <c r="G16" s="132"/>
      <c r="H16" s="132"/>
      <c r="I16" s="132"/>
      <c r="J16" s="132"/>
      <c r="K16" s="132"/>
      <c r="L16" s="132"/>
      <c r="M16" s="132"/>
      <c r="N16" s="132"/>
    </row>
    <row r="17" spans="1:19" s="5" customFormat="1" ht="15" customHeight="1" x14ac:dyDescent="0.25">
      <c r="A17" s="127" t="s">
        <v>75</v>
      </c>
      <c r="B17" s="130" t="s">
        <v>76</v>
      </c>
      <c r="C17" s="127" t="s">
        <v>17</v>
      </c>
      <c r="D17" s="131">
        <v>27.45</v>
      </c>
      <c r="E17" s="132">
        <v>0</v>
      </c>
      <c r="F17" s="132">
        <v>0</v>
      </c>
      <c r="G17" s="132">
        <v>0.1</v>
      </c>
      <c r="H17" s="132">
        <v>0</v>
      </c>
      <c r="I17" s="132">
        <v>0</v>
      </c>
      <c r="J17" s="132">
        <v>1.43</v>
      </c>
      <c r="K17" s="132">
        <v>3.55</v>
      </c>
      <c r="L17" s="132">
        <v>12.88</v>
      </c>
      <c r="M17" s="132">
        <v>0.22</v>
      </c>
      <c r="N17" s="132">
        <v>9.27</v>
      </c>
    </row>
    <row r="18" spans="1:19" s="5" customFormat="1" ht="15" customHeight="1" x14ac:dyDescent="0.25">
      <c r="A18" s="127" t="s">
        <v>77</v>
      </c>
      <c r="B18" s="130" t="s">
        <v>78</v>
      </c>
      <c r="C18" s="127" t="s">
        <v>18</v>
      </c>
      <c r="D18" s="131">
        <v>6.5</v>
      </c>
      <c r="E18" s="132">
        <v>0.63</v>
      </c>
      <c r="F18" s="132">
        <v>0.9</v>
      </c>
      <c r="G18" s="132">
        <v>0.1</v>
      </c>
      <c r="H18" s="132">
        <v>1.44</v>
      </c>
      <c r="I18" s="132">
        <v>0.2</v>
      </c>
      <c r="J18" s="132">
        <v>1.99</v>
      </c>
      <c r="K18" s="132">
        <v>0.1</v>
      </c>
      <c r="L18" s="132">
        <v>0.28999999999999998</v>
      </c>
      <c r="M18" s="132">
        <v>0.75</v>
      </c>
      <c r="N18" s="132">
        <v>0.1</v>
      </c>
    </row>
    <row r="19" spans="1:19" s="5" customFormat="1" ht="15" customHeight="1" x14ac:dyDescent="0.25">
      <c r="A19" s="127" t="s">
        <v>79</v>
      </c>
      <c r="B19" s="130" t="s">
        <v>80</v>
      </c>
      <c r="C19" s="127" t="s">
        <v>19</v>
      </c>
      <c r="D19" s="131">
        <v>3294</v>
      </c>
      <c r="E19" s="132">
        <v>1237.7</v>
      </c>
      <c r="F19" s="132">
        <v>392.5</v>
      </c>
      <c r="G19" s="132">
        <v>0</v>
      </c>
      <c r="H19" s="132">
        <v>50.13</v>
      </c>
      <c r="I19" s="132">
        <v>6.97</v>
      </c>
      <c r="J19" s="132">
        <v>0</v>
      </c>
      <c r="K19" s="132">
        <v>1194.7</v>
      </c>
      <c r="L19" s="132">
        <v>412</v>
      </c>
      <c r="M19" s="132">
        <v>0</v>
      </c>
      <c r="N19" s="132">
        <v>0</v>
      </c>
    </row>
    <row r="20" spans="1:19" s="5" customFormat="1" ht="15" customHeight="1" x14ac:dyDescent="0.25">
      <c r="A20" s="127" t="s">
        <v>81</v>
      </c>
      <c r="B20" s="130" t="s">
        <v>85</v>
      </c>
      <c r="C20" s="127" t="s">
        <v>21</v>
      </c>
      <c r="D20" s="131">
        <v>471.25999999999993</v>
      </c>
      <c r="E20" s="132">
        <v>23.74</v>
      </c>
      <c r="F20" s="132">
        <v>52.05</v>
      </c>
      <c r="G20" s="132">
        <v>20.57</v>
      </c>
      <c r="H20" s="132">
        <v>54.34</v>
      </c>
      <c r="I20" s="132">
        <v>23.7</v>
      </c>
      <c r="J20" s="132">
        <v>33.72</v>
      </c>
      <c r="K20" s="132">
        <v>150.94999999999999</v>
      </c>
      <c r="L20" s="132">
        <v>40.380000000000003</v>
      </c>
      <c r="M20" s="132">
        <v>13.29</v>
      </c>
      <c r="N20" s="132">
        <v>58.52</v>
      </c>
    </row>
    <row r="21" spans="1:19" s="115" customFormat="1" ht="15" customHeight="1" x14ac:dyDescent="0.25">
      <c r="A21" s="127" t="s">
        <v>82</v>
      </c>
      <c r="B21" s="130" t="s">
        <v>87</v>
      </c>
      <c r="C21" s="127" t="s">
        <v>22</v>
      </c>
      <c r="D21" s="131">
        <v>990.45</v>
      </c>
      <c r="E21" s="132">
        <v>48.84</v>
      </c>
      <c r="F21" s="132">
        <v>46.29</v>
      </c>
      <c r="G21" s="132">
        <v>38.24</v>
      </c>
      <c r="H21" s="132">
        <v>35.130000000000003</v>
      </c>
      <c r="I21" s="132">
        <v>42.68</v>
      </c>
      <c r="J21" s="132">
        <v>6.37</v>
      </c>
      <c r="K21" s="132">
        <v>389.79</v>
      </c>
      <c r="L21" s="132">
        <v>239.85</v>
      </c>
      <c r="M21" s="132">
        <v>45.04</v>
      </c>
      <c r="N21" s="132">
        <v>98.22</v>
      </c>
    </row>
    <row r="22" spans="1:19" s="5" customFormat="1" ht="15" customHeight="1" x14ac:dyDescent="0.25">
      <c r="A22" s="127" t="s">
        <v>84</v>
      </c>
      <c r="B22" s="141" t="s">
        <v>122</v>
      </c>
      <c r="C22" s="127" t="s">
        <v>46</v>
      </c>
      <c r="D22" s="131">
        <v>366.25</v>
      </c>
      <c r="E22" s="132">
        <v>6.42</v>
      </c>
      <c r="F22" s="132">
        <v>1.01</v>
      </c>
      <c r="G22" s="132">
        <v>0.6</v>
      </c>
      <c r="H22" s="132">
        <v>7.44</v>
      </c>
      <c r="I22" s="132">
        <v>71.05</v>
      </c>
      <c r="J22" s="132">
        <v>0</v>
      </c>
      <c r="K22" s="132">
        <v>161.03</v>
      </c>
      <c r="L22" s="132">
        <v>39.39</v>
      </c>
      <c r="M22" s="132">
        <v>26.79</v>
      </c>
      <c r="N22" s="132">
        <v>52.52</v>
      </c>
      <c r="O22" s="108"/>
      <c r="P22" s="108"/>
      <c r="Q22" s="108"/>
      <c r="R22" s="108"/>
      <c r="S22" s="108"/>
    </row>
    <row r="23" spans="1:19" s="108" customFormat="1" ht="28.2" customHeight="1" x14ac:dyDescent="0.25">
      <c r="A23" s="127" t="s">
        <v>86</v>
      </c>
      <c r="B23" s="130" t="s">
        <v>91</v>
      </c>
      <c r="C23" s="127" t="s">
        <v>24</v>
      </c>
      <c r="D23" s="131">
        <v>4002.7499999999995</v>
      </c>
      <c r="E23" s="132">
        <v>385.58</v>
      </c>
      <c r="F23" s="132">
        <v>402.53</v>
      </c>
      <c r="G23" s="132">
        <v>170.26</v>
      </c>
      <c r="H23" s="132">
        <v>384.55</v>
      </c>
      <c r="I23" s="132">
        <v>436.33</v>
      </c>
      <c r="J23" s="132">
        <v>166.31</v>
      </c>
      <c r="K23" s="132">
        <v>600.61</v>
      </c>
      <c r="L23" s="132">
        <v>648.12</v>
      </c>
      <c r="M23" s="132">
        <v>338.94</v>
      </c>
      <c r="N23" s="132">
        <v>469.52</v>
      </c>
    </row>
    <row r="24" spans="1:19" s="108" customFormat="1" ht="15" customHeight="1" x14ac:dyDescent="0.25">
      <c r="A24" s="127"/>
      <c r="B24" s="142" t="s">
        <v>439</v>
      </c>
      <c r="C24" s="127"/>
      <c r="D24" s="131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9" s="108" customFormat="1" ht="15" customHeight="1" x14ac:dyDescent="0.25">
      <c r="A25" s="133" t="s">
        <v>134</v>
      </c>
      <c r="B25" s="142" t="s">
        <v>98</v>
      </c>
      <c r="C25" s="133" t="s">
        <v>31</v>
      </c>
      <c r="D25" s="136">
        <v>2216.1999999999998</v>
      </c>
      <c r="E25" s="132">
        <v>158.35</v>
      </c>
      <c r="F25" s="132">
        <v>253.54</v>
      </c>
      <c r="G25" s="132">
        <v>125.18</v>
      </c>
      <c r="H25" s="132">
        <v>238.7</v>
      </c>
      <c r="I25" s="132">
        <v>262.68</v>
      </c>
      <c r="J25" s="132">
        <v>102.18</v>
      </c>
      <c r="K25" s="132">
        <v>249.12</v>
      </c>
      <c r="L25" s="132">
        <v>502.16</v>
      </c>
      <c r="M25" s="132">
        <v>142.07</v>
      </c>
      <c r="N25" s="132">
        <v>182.22</v>
      </c>
    </row>
    <row r="26" spans="1:19" s="108" customFormat="1" ht="15" customHeight="1" x14ac:dyDescent="0.25">
      <c r="A26" s="133" t="s">
        <v>134</v>
      </c>
      <c r="B26" s="142" t="s">
        <v>99</v>
      </c>
      <c r="C26" s="133" t="s">
        <v>32</v>
      </c>
      <c r="D26" s="136">
        <v>943.67</v>
      </c>
      <c r="E26" s="132">
        <v>31.62</v>
      </c>
      <c r="F26" s="132">
        <v>77.2</v>
      </c>
      <c r="G26" s="132">
        <v>16.71</v>
      </c>
      <c r="H26" s="132">
        <v>70.319999999999993</v>
      </c>
      <c r="I26" s="132">
        <v>128.19999999999999</v>
      </c>
      <c r="J26" s="132">
        <v>13.56</v>
      </c>
      <c r="K26" s="132">
        <v>128.35</v>
      </c>
      <c r="L26" s="132">
        <v>98.82</v>
      </c>
      <c r="M26" s="132">
        <v>132.31</v>
      </c>
      <c r="N26" s="132">
        <v>246.58</v>
      </c>
    </row>
    <row r="27" spans="1:19" s="108" customFormat="1" ht="15" customHeight="1" x14ac:dyDescent="0.25">
      <c r="A27" s="133" t="s">
        <v>134</v>
      </c>
      <c r="B27" s="142" t="s">
        <v>92</v>
      </c>
      <c r="C27" s="133" t="s">
        <v>25</v>
      </c>
      <c r="D27" s="136">
        <v>68.040000000000006</v>
      </c>
      <c r="E27" s="132">
        <v>4</v>
      </c>
      <c r="F27" s="132">
        <v>3.5</v>
      </c>
      <c r="G27" s="132">
        <v>3.39</v>
      </c>
      <c r="H27" s="132">
        <v>14.58</v>
      </c>
      <c r="I27" s="132">
        <v>5.05</v>
      </c>
      <c r="J27" s="132">
        <v>5.67</v>
      </c>
      <c r="K27" s="132">
        <v>7.83</v>
      </c>
      <c r="L27" s="132">
        <v>5.78</v>
      </c>
      <c r="M27" s="132">
        <v>10.63</v>
      </c>
      <c r="N27" s="132">
        <v>7.61</v>
      </c>
    </row>
    <row r="28" spans="1:19" s="108" customFormat="1" ht="15" customHeight="1" x14ac:dyDescent="0.25">
      <c r="A28" s="133" t="s">
        <v>134</v>
      </c>
      <c r="B28" s="142" t="s">
        <v>93</v>
      </c>
      <c r="C28" s="133" t="s">
        <v>26</v>
      </c>
      <c r="D28" s="136">
        <v>8.9700000000000006</v>
      </c>
      <c r="E28" s="132">
        <v>0.86</v>
      </c>
      <c r="F28" s="132">
        <v>1.24</v>
      </c>
      <c r="G28" s="132">
        <v>1.1000000000000001</v>
      </c>
      <c r="H28" s="132">
        <v>7.0000000000000007E-2</v>
      </c>
      <c r="I28" s="132">
        <v>0.2</v>
      </c>
      <c r="J28" s="132">
        <v>2.74</v>
      </c>
      <c r="K28" s="132">
        <v>1.1200000000000001</v>
      </c>
      <c r="L28" s="132">
        <v>1.35</v>
      </c>
      <c r="M28" s="132">
        <v>0.19</v>
      </c>
      <c r="N28" s="132">
        <v>0.1</v>
      </c>
    </row>
    <row r="29" spans="1:19" s="108" customFormat="1" ht="15" customHeight="1" x14ac:dyDescent="0.25">
      <c r="A29" s="133" t="s">
        <v>134</v>
      </c>
      <c r="B29" s="142" t="s">
        <v>440</v>
      </c>
      <c r="C29" s="133" t="s">
        <v>27</v>
      </c>
      <c r="D29" s="136">
        <v>61.85</v>
      </c>
      <c r="E29" s="132">
        <v>9.35</v>
      </c>
      <c r="F29" s="132">
        <v>7.95</v>
      </c>
      <c r="G29" s="132">
        <v>3.24</v>
      </c>
      <c r="H29" s="132">
        <v>3.95</v>
      </c>
      <c r="I29" s="132">
        <v>11.35</v>
      </c>
      <c r="J29" s="132">
        <v>7.42</v>
      </c>
      <c r="K29" s="132">
        <v>7.04</v>
      </c>
      <c r="L29" s="132">
        <v>3.78</v>
      </c>
      <c r="M29" s="132">
        <v>5.48</v>
      </c>
      <c r="N29" s="132">
        <v>2.29</v>
      </c>
    </row>
    <row r="30" spans="1:19" s="108" customFormat="1" ht="15" customHeight="1" x14ac:dyDescent="0.25">
      <c r="A30" s="133" t="s">
        <v>134</v>
      </c>
      <c r="B30" s="142" t="s">
        <v>441</v>
      </c>
      <c r="C30" s="133" t="s">
        <v>28</v>
      </c>
      <c r="D30" s="136">
        <v>51.650000000000006</v>
      </c>
      <c r="E30" s="132">
        <v>3.37</v>
      </c>
      <c r="F30" s="132">
        <v>4.0199999999999996</v>
      </c>
      <c r="G30" s="132">
        <v>3.56</v>
      </c>
      <c r="H30" s="132">
        <v>3.23</v>
      </c>
      <c r="I30" s="132">
        <v>4.5</v>
      </c>
      <c r="J30" s="132">
        <v>9.52</v>
      </c>
      <c r="K30" s="132">
        <v>9.14</v>
      </c>
      <c r="L30" s="132">
        <v>6.81</v>
      </c>
      <c r="M30" s="132">
        <v>3.5</v>
      </c>
      <c r="N30" s="132">
        <v>4</v>
      </c>
      <c r="O30" s="5"/>
      <c r="P30" s="5"/>
      <c r="Q30" s="5"/>
      <c r="R30" s="5"/>
      <c r="S30" s="5"/>
    </row>
    <row r="31" spans="1:19" s="108" customFormat="1" ht="15" customHeight="1" x14ac:dyDescent="0.25">
      <c r="A31" s="133" t="s">
        <v>134</v>
      </c>
      <c r="B31" s="142" t="s">
        <v>442</v>
      </c>
      <c r="C31" s="133" t="s">
        <v>33</v>
      </c>
      <c r="D31" s="136">
        <v>175.99</v>
      </c>
      <c r="E31" s="132">
        <v>149.31</v>
      </c>
      <c r="F31" s="132">
        <v>0.59</v>
      </c>
      <c r="G31" s="132">
        <v>0.25</v>
      </c>
      <c r="H31" s="132">
        <v>3.56</v>
      </c>
      <c r="I31" s="132">
        <v>1.1200000000000001</v>
      </c>
      <c r="J31" s="132">
        <v>0.4</v>
      </c>
      <c r="K31" s="132">
        <v>18.239999999999998</v>
      </c>
      <c r="L31" s="132">
        <v>1.38</v>
      </c>
      <c r="M31" s="132">
        <v>0.44</v>
      </c>
      <c r="N31" s="132">
        <v>0.7</v>
      </c>
      <c r="O31" s="5"/>
      <c r="P31" s="5"/>
      <c r="Q31" s="5"/>
      <c r="R31" s="5"/>
      <c r="S31" s="5"/>
    </row>
    <row r="32" spans="1:19" s="5" customFormat="1" ht="15" customHeight="1" x14ac:dyDescent="0.25">
      <c r="A32" s="133" t="s">
        <v>134</v>
      </c>
      <c r="B32" s="142" t="s">
        <v>101</v>
      </c>
      <c r="C32" s="143" t="s">
        <v>34</v>
      </c>
      <c r="D32" s="136">
        <v>5.0199999999999996</v>
      </c>
      <c r="E32" s="132">
        <v>0.5</v>
      </c>
      <c r="F32" s="132">
        <v>0.33</v>
      </c>
      <c r="G32" s="132">
        <v>0.23</v>
      </c>
      <c r="H32" s="132">
        <v>0.32</v>
      </c>
      <c r="I32" s="132">
        <v>0.34</v>
      </c>
      <c r="J32" s="132">
        <v>1.71</v>
      </c>
      <c r="K32" s="132">
        <v>0.57999999999999996</v>
      </c>
      <c r="L32" s="132">
        <v>0.22</v>
      </c>
      <c r="M32" s="132">
        <v>0.56999999999999995</v>
      </c>
      <c r="N32" s="132">
        <v>0.22</v>
      </c>
    </row>
    <row r="33" spans="1:19" s="5" customFormat="1" ht="15" customHeight="1" x14ac:dyDescent="0.25">
      <c r="A33" s="184" t="s">
        <v>134</v>
      </c>
      <c r="B33" s="99" t="s">
        <v>443</v>
      </c>
      <c r="C33" s="98" t="s">
        <v>444</v>
      </c>
      <c r="D33" s="136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9" s="5" customFormat="1" ht="15" customHeight="1" x14ac:dyDescent="0.25">
      <c r="A34" s="133" t="s">
        <v>134</v>
      </c>
      <c r="B34" s="142" t="s">
        <v>445</v>
      </c>
      <c r="C34" s="133" t="s">
        <v>36</v>
      </c>
      <c r="D34" s="136">
        <v>166.91000000000003</v>
      </c>
      <c r="E34" s="132">
        <v>1.82</v>
      </c>
      <c r="F34" s="132">
        <v>7.77</v>
      </c>
      <c r="G34" s="132">
        <v>0.66</v>
      </c>
      <c r="H34" s="132">
        <v>0</v>
      </c>
      <c r="I34" s="132">
        <v>0.45</v>
      </c>
      <c r="J34" s="132">
        <v>1.92</v>
      </c>
      <c r="K34" s="132">
        <v>144.18</v>
      </c>
      <c r="L34" s="132">
        <v>6.9</v>
      </c>
      <c r="M34" s="132">
        <v>2.75</v>
      </c>
      <c r="N34" s="132">
        <v>0.46</v>
      </c>
    </row>
    <row r="35" spans="1:19" s="5" customFormat="1" ht="15" customHeight="1" x14ac:dyDescent="0.25">
      <c r="A35" s="220" t="s">
        <v>134</v>
      </c>
      <c r="B35" s="221" t="s">
        <v>106</v>
      </c>
      <c r="C35" s="220" t="s">
        <v>38</v>
      </c>
      <c r="D35" s="222">
        <v>7.259999999999998</v>
      </c>
      <c r="E35" s="223">
        <v>0.06</v>
      </c>
      <c r="F35" s="223">
        <v>5.27</v>
      </c>
      <c r="G35" s="223">
        <v>0</v>
      </c>
      <c r="H35" s="223">
        <v>0.68</v>
      </c>
      <c r="I35" s="223">
        <v>0</v>
      </c>
      <c r="J35" s="223">
        <v>1.05</v>
      </c>
      <c r="K35" s="223">
        <v>0.05</v>
      </c>
      <c r="L35" s="223">
        <v>0.05</v>
      </c>
      <c r="M35" s="223">
        <v>0.05</v>
      </c>
      <c r="N35" s="223">
        <v>0.05</v>
      </c>
    </row>
    <row r="36" spans="1:19" s="5" customFormat="1" ht="15" customHeight="1" x14ac:dyDescent="0.25">
      <c r="A36" s="216" t="s">
        <v>134</v>
      </c>
      <c r="B36" s="224" t="s">
        <v>118</v>
      </c>
      <c r="C36" s="216" t="s">
        <v>44</v>
      </c>
      <c r="D36" s="217">
        <v>31.130000000000003</v>
      </c>
      <c r="E36" s="218">
        <v>3.66</v>
      </c>
      <c r="F36" s="218">
        <v>2.8</v>
      </c>
      <c r="G36" s="218">
        <v>3.42</v>
      </c>
      <c r="H36" s="218">
        <v>8.91</v>
      </c>
      <c r="I36" s="218">
        <v>1.05</v>
      </c>
      <c r="J36" s="218">
        <v>4.3899999999999997</v>
      </c>
      <c r="K36" s="218">
        <v>1.48</v>
      </c>
      <c r="L36" s="218">
        <v>2.8</v>
      </c>
      <c r="M36" s="218">
        <v>1.55</v>
      </c>
      <c r="N36" s="218">
        <v>1.07</v>
      </c>
    </row>
    <row r="37" spans="1:19" s="5" customFormat="1" ht="15" customHeight="1" x14ac:dyDescent="0.25">
      <c r="A37" s="212" t="s">
        <v>134</v>
      </c>
      <c r="B37" s="213" t="s">
        <v>446</v>
      </c>
      <c r="C37" s="212" t="s">
        <v>45</v>
      </c>
      <c r="D37" s="214">
        <v>251.20999999999998</v>
      </c>
      <c r="E37" s="215">
        <v>21.66</v>
      </c>
      <c r="F37" s="215">
        <v>38.22</v>
      </c>
      <c r="G37" s="215">
        <v>11.97</v>
      </c>
      <c r="H37" s="215">
        <v>40.229999999999997</v>
      </c>
      <c r="I37" s="215">
        <v>20.87</v>
      </c>
      <c r="J37" s="215">
        <v>15.28</v>
      </c>
      <c r="K37" s="215">
        <v>28.01</v>
      </c>
      <c r="L37" s="215">
        <v>16.55</v>
      </c>
      <c r="M37" s="215">
        <v>38.94</v>
      </c>
      <c r="N37" s="215">
        <v>19.48</v>
      </c>
    </row>
    <row r="38" spans="1:19" s="5" customFormat="1" ht="15" customHeight="1" x14ac:dyDescent="0.25">
      <c r="A38" s="133" t="s">
        <v>134</v>
      </c>
      <c r="B38" s="142" t="s">
        <v>96</v>
      </c>
      <c r="C38" s="133" t="s">
        <v>29</v>
      </c>
      <c r="D38" s="136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</row>
    <row r="39" spans="1:19" s="5" customFormat="1" ht="15" customHeight="1" x14ac:dyDescent="0.25">
      <c r="A39" s="133" t="s">
        <v>134</v>
      </c>
      <c r="B39" s="142" t="s">
        <v>97</v>
      </c>
      <c r="C39" s="133" t="s">
        <v>30</v>
      </c>
      <c r="D39" s="136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</row>
    <row r="40" spans="1:19" s="5" customFormat="1" ht="15" customHeight="1" x14ac:dyDescent="0.25">
      <c r="A40" s="133" t="s">
        <v>134</v>
      </c>
      <c r="B40" s="142" t="s">
        <v>150</v>
      </c>
      <c r="C40" s="133" t="s">
        <v>35</v>
      </c>
      <c r="D40" s="136">
        <v>14.85</v>
      </c>
      <c r="E40" s="132">
        <v>1.02</v>
      </c>
      <c r="F40" s="132">
        <v>0.1</v>
      </c>
      <c r="G40" s="132">
        <v>0.55000000000000004</v>
      </c>
      <c r="H40" s="132">
        <v>0</v>
      </c>
      <c r="I40" s="132">
        <v>0.52</v>
      </c>
      <c r="J40" s="132">
        <v>0.47</v>
      </c>
      <c r="K40" s="132">
        <v>5.47</v>
      </c>
      <c r="L40" s="132">
        <v>1.52</v>
      </c>
      <c r="M40" s="132">
        <v>0.46</v>
      </c>
      <c r="N40" s="132">
        <v>4.74</v>
      </c>
    </row>
    <row r="41" spans="1:19" s="5" customFormat="1" ht="15" customHeight="1" x14ac:dyDescent="0.25">
      <c r="A41" s="127" t="s">
        <v>88</v>
      </c>
      <c r="B41" s="130" t="s">
        <v>104</v>
      </c>
      <c r="C41" s="127" t="s">
        <v>37</v>
      </c>
      <c r="D41" s="131"/>
      <c r="E41" s="132"/>
      <c r="F41" s="132"/>
      <c r="G41" s="132"/>
      <c r="H41" s="132"/>
      <c r="I41" s="132"/>
      <c r="J41" s="132"/>
      <c r="K41" s="132"/>
      <c r="L41" s="132"/>
      <c r="M41" s="132"/>
      <c r="N41" s="132"/>
    </row>
    <row r="42" spans="1:19" s="5" customFormat="1" ht="15" customHeight="1" x14ac:dyDescent="0.25">
      <c r="A42" s="127" t="s">
        <v>90</v>
      </c>
      <c r="B42" s="141" t="s">
        <v>124</v>
      </c>
      <c r="C42" s="127" t="s">
        <v>47</v>
      </c>
      <c r="D42" s="131">
        <v>7.64</v>
      </c>
      <c r="E42" s="132">
        <v>2.81</v>
      </c>
      <c r="F42" s="132">
        <v>0.24</v>
      </c>
      <c r="G42" s="132">
        <v>0.04</v>
      </c>
      <c r="H42" s="132">
        <v>0.34</v>
      </c>
      <c r="I42" s="132">
        <v>0.66</v>
      </c>
      <c r="J42" s="132">
        <v>0.09</v>
      </c>
      <c r="K42" s="132">
        <v>0.91</v>
      </c>
      <c r="L42" s="132">
        <v>0.5</v>
      </c>
      <c r="M42" s="132">
        <v>1.27</v>
      </c>
      <c r="N42" s="132">
        <v>0.78</v>
      </c>
    </row>
    <row r="43" spans="1:19" s="5" customFormat="1" ht="15" customHeight="1" x14ac:dyDescent="0.25">
      <c r="A43" s="127" t="s">
        <v>102</v>
      </c>
      <c r="B43" s="141" t="s">
        <v>125</v>
      </c>
      <c r="C43" s="127" t="s">
        <v>48</v>
      </c>
      <c r="D43" s="131">
        <v>56.71</v>
      </c>
      <c r="E43" s="132">
        <v>14.46</v>
      </c>
      <c r="F43" s="132">
        <v>6</v>
      </c>
      <c r="G43" s="132">
        <v>3</v>
      </c>
      <c r="H43" s="132">
        <v>13</v>
      </c>
      <c r="I43" s="132">
        <v>5.86</v>
      </c>
      <c r="J43" s="132">
        <v>7.3</v>
      </c>
      <c r="K43" s="132">
        <v>2.2000000000000002</v>
      </c>
      <c r="L43" s="132">
        <v>2</v>
      </c>
      <c r="M43" s="132">
        <v>1.89</v>
      </c>
      <c r="N43" s="132">
        <v>1</v>
      </c>
    </row>
    <row r="44" spans="1:19" s="5" customFormat="1" ht="15" customHeight="1" x14ac:dyDescent="0.25">
      <c r="A44" s="127" t="s">
        <v>103</v>
      </c>
      <c r="B44" s="130" t="s">
        <v>108</v>
      </c>
      <c r="C44" s="127" t="s">
        <v>39</v>
      </c>
      <c r="D44" s="131">
        <v>900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335.73</v>
      </c>
      <c r="L44" s="132">
        <v>205.13</v>
      </c>
      <c r="M44" s="132">
        <v>206.75</v>
      </c>
      <c r="N44" s="132">
        <v>152.38999999999999</v>
      </c>
    </row>
    <row r="45" spans="1:19" s="5" customFormat="1" ht="15" customHeight="1" x14ac:dyDescent="0.25">
      <c r="A45" s="127" t="s">
        <v>105</v>
      </c>
      <c r="B45" s="130" t="s">
        <v>110</v>
      </c>
      <c r="C45" s="127" t="s">
        <v>40</v>
      </c>
      <c r="D45" s="131">
        <v>2500</v>
      </c>
      <c r="E45" s="132">
        <v>378.21</v>
      </c>
      <c r="F45" s="132">
        <v>564.13</v>
      </c>
      <c r="G45" s="132">
        <v>307.79000000000002</v>
      </c>
      <c r="H45" s="132">
        <v>375.49</v>
      </c>
      <c r="I45" s="132">
        <v>412.03</v>
      </c>
      <c r="J45" s="132">
        <v>290.95</v>
      </c>
      <c r="K45" s="132">
        <v>171.4</v>
      </c>
      <c r="L45" s="132">
        <v>0</v>
      </c>
      <c r="M45" s="132">
        <v>0</v>
      </c>
      <c r="N45" s="132">
        <v>0</v>
      </c>
    </row>
    <row r="46" spans="1:19" s="5" customFormat="1" ht="15" customHeight="1" x14ac:dyDescent="0.25">
      <c r="A46" s="127" t="s">
        <v>107</v>
      </c>
      <c r="B46" s="130" t="s">
        <v>207</v>
      </c>
      <c r="C46" s="127" t="s">
        <v>41</v>
      </c>
      <c r="D46" s="131">
        <v>29.32</v>
      </c>
      <c r="E46" s="132">
        <v>2.0299999999999998</v>
      </c>
      <c r="F46" s="132">
        <v>2.95</v>
      </c>
      <c r="G46" s="132">
        <v>2.5299999999999998</v>
      </c>
      <c r="H46" s="132">
        <v>5.18</v>
      </c>
      <c r="I46" s="132">
        <v>1.86</v>
      </c>
      <c r="J46" s="132">
        <v>4.34</v>
      </c>
      <c r="K46" s="132">
        <v>2.65</v>
      </c>
      <c r="L46" s="132">
        <v>2.29</v>
      </c>
      <c r="M46" s="132">
        <v>3.44</v>
      </c>
      <c r="N46" s="132">
        <v>2.0499999999999998</v>
      </c>
    </row>
    <row r="47" spans="1:19" s="5" customFormat="1" ht="15" customHeight="1" x14ac:dyDescent="0.25">
      <c r="A47" s="127" t="s">
        <v>109</v>
      </c>
      <c r="B47" s="130" t="s">
        <v>114</v>
      </c>
      <c r="C47" s="127" t="s">
        <v>42</v>
      </c>
      <c r="D47" s="131">
        <v>4.4300000000000006</v>
      </c>
      <c r="E47" s="132">
        <v>0.5</v>
      </c>
      <c r="F47" s="132">
        <v>0.5</v>
      </c>
      <c r="G47" s="132">
        <v>0.5</v>
      </c>
      <c r="H47" s="132">
        <v>0.5</v>
      </c>
      <c r="I47" s="132">
        <v>0.5</v>
      </c>
      <c r="J47" s="132">
        <v>1.1299999999999999</v>
      </c>
      <c r="K47" s="132">
        <v>0.2</v>
      </c>
      <c r="L47" s="132">
        <v>0.2</v>
      </c>
      <c r="M47" s="132">
        <v>0.2</v>
      </c>
      <c r="N47" s="132">
        <v>0.2</v>
      </c>
      <c r="O47" s="110"/>
      <c r="P47" s="110"/>
      <c r="Q47" s="110"/>
      <c r="R47" s="110"/>
      <c r="S47" s="110"/>
    </row>
    <row r="48" spans="1:19" s="5" customFormat="1" ht="15" customHeight="1" x14ac:dyDescent="0.25">
      <c r="A48" s="127" t="s">
        <v>111</v>
      </c>
      <c r="B48" s="130" t="s">
        <v>447</v>
      </c>
      <c r="C48" s="127" t="s">
        <v>43</v>
      </c>
      <c r="D48" s="131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10"/>
      <c r="P48" s="110"/>
      <c r="Q48" s="110"/>
      <c r="R48" s="110"/>
      <c r="S48" s="110"/>
    </row>
    <row r="49" spans="1:19" s="110" customFormat="1" ht="15" customHeight="1" x14ac:dyDescent="0.25">
      <c r="A49" s="127" t="s">
        <v>113</v>
      </c>
      <c r="B49" s="141" t="s">
        <v>126</v>
      </c>
      <c r="C49" s="127" t="s">
        <v>49</v>
      </c>
      <c r="D49" s="131">
        <v>4.7300000000000004</v>
      </c>
      <c r="E49" s="132">
        <v>0.34</v>
      </c>
      <c r="F49" s="132">
        <v>0.82</v>
      </c>
      <c r="G49" s="132">
        <v>0.82</v>
      </c>
      <c r="H49" s="132">
        <v>0.96</v>
      </c>
      <c r="I49" s="132">
        <v>0</v>
      </c>
      <c r="J49" s="132">
        <v>0.37</v>
      </c>
      <c r="K49" s="132">
        <v>0.28999999999999998</v>
      </c>
      <c r="L49" s="132">
        <v>0</v>
      </c>
      <c r="M49" s="132">
        <v>0.73</v>
      </c>
      <c r="N49" s="132">
        <v>0.4</v>
      </c>
    </row>
    <row r="50" spans="1:19" s="110" customFormat="1" ht="15" customHeight="1" x14ac:dyDescent="0.25">
      <c r="A50" s="127" t="s">
        <v>115</v>
      </c>
      <c r="B50" s="141" t="s">
        <v>127</v>
      </c>
      <c r="C50" s="127" t="s">
        <v>50</v>
      </c>
      <c r="D50" s="131">
        <v>533.5</v>
      </c>
      <c r="E50" s="132">
        <v>103.9</v>
      </c>
      <c r="F50" s="132">
        <v>10.15</v>
      </c>
      <c r="G50" s="132">
        <v>17.46</v>
      </c>
      <c r="H50" s="132">
        <v>8.4</v>
      </c>
      <c r="I50" s="132">
        <v>23.53</v>
      </c>
      <c r="J50" s="132">
        <v>7.26</v>
      </c>
      <c r="K50" s="132">
        <v>95.6</v>
      </c>
      <c r="L50" s="132">
        <v>45.75</v>
      </c>
      <c r="M50" s="132">
        <v>67.72</v>
      </c>
      <c r="N50" s="132">
        <v>153.72999999999999</v>
      </c>
    </row>
    <row r="51" spans="1:19" s="110" customFormat="1" ht="15" customHeight="1" x14ac:dyDescent="0.25">
      <c r="A51" s="127" t="s">
        <v>117</v>
      </c>
      <c r="B51" s="141" t="s">
        <v>128</v>
      </c>
      <c r="C51" s="127" t="s">
        <v>51</v>
      </c>
      <c r="D51" s="131">
        <v>9.370000000000001</v>
      </c>
      <c r="E51" s="132">
        <v>0</v>
      </c>
      <c r="F51" s="132">
        <v>0</v>
      </c>
      <c r="G51" s="132">
        <v>3.39</v>
      </c>
      <c r="H51" s="132">
        <v>4.7300000000000004</v>
      </c>
      <c r="I51" s="132">
        <v>0</v>
      </c>
      <c r="J51" s="132">
        <v>0</v>
      </c>
      <c r="K51" s="132">
        <v>1.25</v>
      </c>
      <c r="L51" s="132">
        <v>0</v>
      </c>
      <c r="M51" s="132">
        <v>0</v>
      </c>
      <c r="N51" s="132">
        <v>0</v>
      </c>
      <c r="O51" s="5"/>
      <c r="P51" s="5"/>
      <c r="Q51" s="5"/>
      <c r="R51" s="5"/>
      <c r="S51" s="5"/>
    </row>
    <row r="52" spans="1:19" s="110" customFormat="1" ht="15" customHeight="1" x14ac:dyDescent="0.25">
      <c r="A52" s="127" t="s">
        <v>119</v>
      </c>
      <c r="B52" s="141" t="s">
        <v>129</v>
      </c>
      <c r="C52" s="127" t="s">
        <v>52</v>
      </c>
      <c r="D52" s="131">
        <v>77.759999999999991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40</v>
      </c>
      <c r="L52" s="132">
        <v>37.76</v>
      </c>
      <c r="M52" s="132">
        <v>0</v>
      </c>
      <c r="N52" s="132">
        <v>0</v>
      </c>
      <c r="O52" s="5"/>
      <c r="P52" s="5"/>
      <c r="Q52" s="5"/>
      <c r="R52" s="5"/>
      <c r="S52" s="5"/>
    </row>
    <row r="53" spans="1:19" s="5" customFormat="1" ht="15" customHeight="1" x14ac:dyDescent="0.25">
      <c r="A53" s="125">
        <v>3</v>
      </c>
      <c r="B53" s="126" t="s">
        <v>130</v>
      </c>
      <c r="C53" s="125" t="s">
        <v>53</v>
      </c>
      <c r="D53" s="128"/>
      <c r="E53" s="132"/>
      <c r="F53" s="132"/>
      <c r="G53" s="132"/>
      <c r="H53" s="132"/>
      <c r="I53" s="132"/>
      <c r="J53" s="132"/>
      <c r="K53" s="132"/>
      <c r="L53" s="132"/>
      <c r="M53" s="132"/>
      <c r="N53" s="132"/>
    </row>
    <row r="54" spans="1:19" s="5" customFormat="1" ht="15" customHeight="1" x14ac:dyDescent="0.25">
      <c r="A54" s="125" t="s">
        <v>185</v>
      </c>
      <c r="B54" s="126" t="s">
        <v>449</v>
      </c>
      <c r="C54" s="125"/>
      <c r="D54" s="128"/>
      <c r="E54" s="132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1:19" s="5" customFormat="1" ht="15" customHeight="1" x14ac:dyDescent="0.25">
      <c r="A55" s="125">
        <v>1</v>
      </c>
      <c r="B55" s="126" t="s">
        <v>451</v>
      </c>
      <c r="C55" s="125" t="s">
        <v>152</v>
      </c>
      <c r="D55" s="128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9" s="5" customFormat="1" ht="15" customHeight="1" x14ac:dyDescent="0.25">
      <c r="A56" s="125">
        <v>2</v>
      </c>
      <c r="B56" s="126" t="s">
        <v>452</v>
      </c>
      <c r="C56" s="125" t="s">
        <v>154</v>
      </c>
      <c r="D56" s="128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19" s="5" customFormat="1" ht="15" customHeight="1" x14ac:dyDescent="0.25">
      <c r="A57" s="125">
        <v>3</v>
      </c>
      <c r="B57" s="126" t="s">
        <v>448</v>
      </c>
      <c r="C57" s="125" t="s">
        <v>156</v>
      </c>
      <c r="D57" s="128">
        <v>15629.24</v>
      </c>
      <c r="E57" s="152">
        <v>3023</v>
      </c>
      <c r="F57" s="152">
        <v>3329.3999999999996</v>
      </c>
      <c r="G57" s="152">
        <v>1200.7200000000003</v>
      </c>
      <c r="H57" s="152">
        <v>2715.9300000000003</v>
      </c>
      <c r="I57" s="152">
        <v>4515.1500000000005</v>
      </c>
      <c r="J57" s="152">
        <v>673.64</v>
      </c>
      <c r="K57" s="152">
        <v>171.4</v>
      </c>
      <c r="L57" s="152"/>
      <c r="M57" s="152"/>
      <c r="N57" s="152"/>
    </row>
    <row r="58" spans="1:19" s="5" customFormat="1" ht="30" customHeight="1" x14ac:dyDescent="0.25">
      <c r="A58" s="125">
        <v>4</v>
      </c>
      <c r="B58" s="126" t="s">
        <v>453</v>
      </c>
      <c r="C58" s="125" t="s">
        <v>454</v>
      </c>
      <c r="D58" s="128">
        <v>13536.163500000001</v>
      </c>
      <c r="E58" s="152">
        <v>540.7405</v>
      </c>
      <c r="F58" s="152">
        <v>973.55950000000007</v>
      </c>
      <c r="G58" s="152">
        <v>400.57850000000002</v>
      </c>
      <c r="H58" s="152">
        <v>608.64600000000007</v>
      </c>
      <c r="I58" s="152">
        <v>1902.7470000000001</v>
      </c>
      <c r="J58" s="152">
        <v>43.323500000000003</v>
      </c>
      <c r="K58" s="152">
        <v>1409.2895000000001</v>
      </c>
      <c r="L58" s="152">
        <v>1541.5284999999999</v>
      </c>
      <c r="M58" s="152">
        <v>2529.66</v>
      </c>
      <c r="N58" s="152">
        <v>3586.0904999999998</v>
      </c>
    </row>
    <row r="59" spans="1:19" s="5" customFormat="1" ht="30" customHeight="1" x14ac:dyDescent="0.25">
      <c r="A59" s="125">
        <v>5</v>
      </c>
      <c r="B59" s="126" t="s">
        <v>455</v>
      </c>
      <c r="C59" s="125" t="s">
        <v>456</v>
      </c>
      <c r="D59" s="128">
        <v>0</v>
      </c>
      <c r="E59" s="152">
        <v>0</v>
      </c>
      <c r="F59" s="152">
        <v>0</v>
      </c>
      <c r="G59" s="152">
        <v>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v>0</v>
      </c>
    </row>
    <row r="60" spans="1:19" s="5" customFormat="1" ht="15" customHeight="1" x14ac:dyDescent="0.25">
      <c r="A60" s="125">
        <v>6</v>
      </c>
      <c r="B60" s="126" t="s">
        <v>457</v>
      </c>
      <c r="C60" s="125" t="s">
        <v>458</v>
      </c>
      <c r="D60" s="128">
        <v>201.26</v>
      </c>
      <c r="E60" s="152"/>
      <c r="F60" s="152"/>
      <c r="G60" s="152">
        <v>4.01</v>
      </c>
      <c r="H60" s="152">
        <v>26.56</v>
      </c>
      <c r="I60" s="152">
        <v>3.74</v>
      </c>
      <c r="J60" s="152"/>
      <c r="K60" s="152">
        <v>50</v>
      </c>
      <c r="L60" s="152">
        <v>66.95</v>
      </c>
      <c r="M60" s="152"/>
      <c r="N60" s="152">
        <v>50</v>
      </c>
    </row>
    <row r="61" spans="1:19" s="5" customFormat="1" ht="15" customHeight="1" x14ac:dyDescent="0.25">
      <c r="A61" s="125">
        <v>7</v>
      </c>
      <c r="B61" s="126" t="s">
        <v>459</v>
      </c>
      <c r="C61" s="125" t="s">
        <v>460</v>
      </c>
      <c r="D61" s="128">
        <v>0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</row>
    <row r="62" spans="1:19" s="5" customFormat="1" ht="30" customHeight="1" x14ac:dyDescent="0.25">
      <c r="A62" s="125">
        <v>8</v>
      </c>
      <c r="B62" s="126" t="s">
        <v>461</v>
      </c>
      <c r="C62" s="125" t="s">
        <v>462</v>
      </c>
      <c r="D62" s="128">
        <v>3294</v>
      </c>
      <c r="E62" s="152">
        <v>1237.7</v>
      </c>
      <c r="F62" s="152">
        <v>392.5</v>
      </c>
      <c r="G62" s="152">
        <v>0</v>
      </c>
      <c r="H62" s="152">
        <v>50.13</v>
      </c>
      <c r="I62" s="152">
        <v>6.97</v>
      </c>
      <c r="J62" s="152">
        <v>0</v>
      </c>
      <c r="K62" s="152">
        <v>1194.7</v>
      </c>
      <c r="L62" s="152">
        <v>412</v>
      </c>
      <c r="M62" s="152">
        <v>0</v>
      </c>
      <c r="N62" s="152">
        <v>0</v>
      </c>
    </row>
    <row r="63" spans="1:19" s="5" customFormat="1" ht="15" customHeight="1" x14ac:dyDescent="0.25">
      <c r="A63" s="125">
        <v>9</v>
      </c>
      <c r="B63" s="126" t="s">
        <v>463</v>
      </c>
      <c r="C63" s="125" t="s">
        <v>464</v>
      </c>
      <c r="D63" s="128">
        <v>2500</v>
      </c>
      <c r="E63" s="152">
        <v>378.21</v>
      </c>
      <c r="F63" s="152">
        <v>564.13</v>
      </c>
      <c r="G63" s="152">
        <v>307.79000000000002</v>
      </c>
      <c r="H63" s="152">
        <v>375.49</v>
      </c>
      <c r="I63" s="152">
        <v>412.03</v>
      </c>
      <c r="J63" s="152">
        <v>290.95</v>
      </c>
      <c r="K63" s="152">
        <v>171.4</v>
      </c>
      <c r="L63" s="152">
        <v>0</v>
      </c>
      <c r="M63" s="152">
        <v>0</v>
      </c>
      <c r="N63" s="152">
        <v>0</v>
      </c>
    </row>
    <row r="64" spans="1:19" s="5" customFormat="1" ht="15" customHeight="1" x14ac:dyDescent="0.25">
      <c r="A64" s="125">
        <v>10</v>
      </c>
      <c r="B64" s="126" t="s">
        <v>465</v>
      </c>
      <c r="C64" s="125" t="s">
        <v>466</v>
      </c>
      <c r="D64" s="128">
        <v>312.8</v>
      </c>
      <c r="E64" s="144">
        <v>11</v>
      </c>
      <c r="F64" s="144"/>
      <c r="G64" s="144">
        <v>10</v>
      </c>
      <c r="H64" s="152">
        <v>18</v>
      </c>
      <c r="I64" s="144"/>
      <c r="J64" s="152">
        <v>5.2899999999999991</v>
      </c>
      <c r="K64" s="144"/>
      <c r="L64" s="152">
        <v>265.43</v>
      </c>
      <c r="M64" s="152"/>
      <c r="N64" s="144">
        <v>3.08</v>
      </c>
    </row>
    <row r="65" spans="1:14" s="5" customFormat="1" ht="15" customHeight="1" x14ac:dyDescent="0.25">
      <c r="A65" s="125">
        <v>11</v>
      </c>
      <c r="B65" s="126" t="s">
        <v>467</v>
      </c>
      <c r="C65" s="125" t="s">
        <v>468</v>
      </c>
      <c r="D65" s="128">
        <v>494.36</v>
      </c>
      <c r="E65" s="144"/>
      <c r="F65" s="144">
        <v>100</v>
      </c>
      <c r="G65" s="144"/>
      <c r="H65" s="152"/>
      <c r="I65" s="144"/>
      <c r="J65" s="152">
        <v>44.2</v>
      </c>
      <c r="K65" s="144">
        <v>208.3</v>
      </c>
      <c r="L65" s="152">
        <v>141.85999999999999</v>
      </c>
      <c r="M65" s="152"/>
      <c r="N65" s="144"/>
    </row>
    <row r="66" spans="1:14" s="5" customFormat="1" ht="15" customHeight="1" x14ac:dyDescent="0.25">
      <c r="A66" s="125">
        <v>12</v>
      </c>
      <c r="B66" s="126" t="s">
        <v>469</v>
      </c>
      <c r="C66" s="125" t="s">
        <v>470</v>
      </c>
      <c r="D66" s="128">
        <v>1930.4462999999998</v>
      </c>
      <c r="E66" s="144"/>
      <c r="F66" s="144"/>
      <c r="G66" s="144"/>
      <c r="H66" s="152"/>
      <c r="I66" s="144"/>
      <c r="J66" s="152"/>
      <c r="K66" s="144">
        <v>722.82709999999997</v>
      </c>
      <c r="L66" s="152">
        <v>581.7414</v>
      </c>
      <c r="M66" s="152">
        <v>337.214</v>
      </c>
      <c r="N66" s="144">
        <v>288.66380000000004</v>
      </c>
    </row>
    <row r="67" spans="1:14" s="5" customFormat="1" ht="15" customHeight="1" x14ac:dyDescent="0.25">
      <c r="A67" s="145">
        <v>13</v>
      </c>
      <c r="B67" s="146" t="s">
        <v>471</v>
      </c>
      <c r="C67" s="145" t="s">
        <v>472</v>
      </c>
      <c r="D67" s="147">
        <v>990.45</v>
      </c>
      <c r="E67" s="147">
        <v>48.84</v>
      </c>
      <c r="F67" s="147">
        <v>46.29</v>
      </c>
      <c r="G67" s="147">
        <v>38.24</v>
      </c>
      <c r="H67" s="147">
        <v>35.130000000000003</v>
      </c>
      <c r="I67" s="147">
        <v>42.68</v>
      </c>
      <c r="J67" s="147">
        <v>6.37</v>
      </c>
      <c r="K67" s="147">
        <v>389.79</v>
      </c>
      <c r="L67" s="147">
        <v>239.85</v>
      </c>
      <c r="M67" s="147">
        <v>45.04</v>
      </c>
      <c r="N67" s="147">
        <v>98.22</v>
      </c>
    </row>
    <row r="68" spans="1:14" s="88" customFormat="1" ht="18" customHeight="1" x14ac:dyDescent="0.25">
      <c r="A68" s="211" t="s">
        <v>450</v>
      </c>
      <c r="B68" s="149"/>
      <c r="C68" s="149"/>
      <c r="D68" s="149"/>
      <c r="E68" s="150"/>
      <c r="F68" s="150"/>
      <c r="G68" s="150"/>
      <c r="H68" s="150"/>
      <c r="I68" s="150"/>
      <c r="J68" s="150"/>
      <c r="K68" s="150"/>
      <c r="L68" s="150"/>
      <c r="M68" s="150"/>
      <c r="N68" s="150"/>
    </row>
  </sheetData>
  <mergeCells count="7">
    <mergeCell ref="A1:L1"/>
    <mergeCell ref="A4:A5"/>
    <mergeCell ref="B4:B5"/>
    <mergeCell ref="C4:C5"/>
    <mergeCell ref="D4:D5"/>
    <mergeCell ref="A2:M2"/>
    <mergeCell ref="E4:N4"/>
  </mergeCells>
  <printOptions horizontalCentered="1"/>
  <pageMargins left="0.3" right="0.3" top="0.75" bottom="0.3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3"/>
  <sheetViews>
    <sheetView showZeros="0" topLeftCell="A15" workbookViewId="0">
      <selection activeCell="D44" sqref="D44"/>
    </sheetView>
  </sheetViews>
  <sheetFormatPr defaultColWidth="9.109375" defaultRowHeight="13.2" x14ac:dyDescent="0.25"/>
  <cols>
    <col min="1" max="1" width="5.109375" style="4" customWidth="1"/>
    <col min="2" max="2" width="48.33203125" style="3" customWidth="1"/>
    <col min="3" max="3" width="11.44140625" style="4" customWidth="1"/>
    <col min="4" max="4" width="12" style="5" customWidth="1"/>
    <col min="5" max="14" width="7.6640625" style="3" customWidth="1"/>
    <col min="15" max="15" width="5.5546875" style="3" customWidth="1"/>
    <col min="16" max="16" width="7" style="3" bestFit="1" customWidth="1"/>
    <col min="17" max="17" width="10.5546875" style="3" customWidth="1"/>
    <col min="18" max="21" width="5.5546875" style="3" customWidth="1"/>
    <col min="22" max="22" width="7.88671875" style="3" bestFit="1" customWidth="1"/>
    <col min="23" max="23" width="5.5546875" style="3" customWidth="1"/>
    <col min="24" max="24" width="4.88671875" style="3" customWidth="1"/>
    <col min="25" max="26" width="5.5546875" style="3" customWidth="1"/>
    <col min="27" max="27" width="5.33203125" style="3" customWidth="1"/>
    <col min="28" max="28" width="5.44140625" style="3" customWidth="1"/>
    <col min="29" max="29" width="5.5546875" style="3" customWidth="1"/>
    <col min="30" max="30" width="5.33203125" style="3" customWidth="1"/>
    <col min="31" max="33" width="5.5546875" style="3" customWidth="1"/>
    <col min="34" max="34" width="4.88671875" style="3" customWidth="1"/>
    <col min="35" max="35" width="4.5546875" style="3" customWidth="1"/>
    <col min="36" max="36" width="5.109375" style="3" customWidth="1"/>
    <col min="37" max="37" width="5.5546875" style="3" customWidth="1"/>
    <col min="38" max="38" width="6" style="3" customWidth="1"/>
    <col min="39" max="40" width="4.6640625" style="3" customWidth="1"/>
    <col min="41" max="41" width="4.33203125" style="3" customWidth="1"/>
    <col min="42" max="42" width="4.6640625" style="3" customWidth="1"/>
    <col min="43" max="43" width="5.109375" style="3" customWidth="1"/>
    <col min="44" max="44" width="5.44140625" style="3" customWidth="1"/>
    <col min="45" max="47" width="4.6640625" style="3" customWidth="1"/>
    <col min="48" max="48" width="6.33203125" style="3" customWidth="1"/>
    <col min="49" max="49" width="6" style="3" customWidth="1"/>
    <col min="50" max="50" width="5.33203125" style="3" customWidth="1"/>
    <col min="51" max="52" width="6.33203125" style="3" customWidth="1"/>
    <col min="53" max="53" width="8.109375" style="3" customWidth="1"/>
    <col min="54" max="54" width="8.33203125" style="3" customWidth="1"/>
    <col min="55" max="55" width="9.33203125" style="3" bestFit="1" customWidth="1"/>
    <col min="56" max="16384" width="9.109375" style="3"/>
  </cols>
  <sheetData>
    <row r="1" spans="1:17" x14ac:dyDescent="0.25">
      <c r="A1" s="2" t="s">
        <v>545</v>
      </c>
    </row>
    <row r="2" spans="1:17" s="1" customFormat="1" ht="45" customHeight="1" x14ac:dyDescent="0.25">
      <c r="A2" s="426" t="s">
        <v>546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7" s="1" customFormat="1" ht="15.6" x14ac:dyDescent="0.3">
      <c r="A3" s="111"/>
      <c r="B3" s="112"/>
      <c r="C3" s="111"/>
      <c r="D3" s="111"/>
      <c r="E3" s="111"/>
      <c r="F3" s="111"/>
      <c r="G3" s="111"/>
      <c r="H3" s="111"/>
      <c r="I3" s="111"/>
      <c r="J3" s="111"/>
      <c r="K3" s="111"/>
      <c r="L3" s="113"/>
      <c r="M3" s="113"/>
      <c r="N3" s="82" t="s">
        <v>163</v>
      </c>
    </row>
    <row r="4" spans="1:17" ht="20.100000000000001" customHeight="1" x14ac:dyDescent="0.25">
      <c r="A4" s="427" t="s">
        <v>0</v>
      </c>
      <c r="B4" s="429" t="s">
        <v>1</v>
      </c>
      <c r="C4" s="427" t="s">
        <v>2</v>
      </c>
      <c r="D4" s="429" t="s">
        <v>164</v>
      </c>
      <c r="E4" s="423" t="s">
        <v>158</v>
      </c>
      <c r="F4" s="424"/>
      <c r="G4" s="424"/>
      <c r="H4" s="424"/>
      <c r="I4" s="424"/>
      <c r="J4" s="424"/>
      <c r="K4" s="424"/>
      <c r="L4" s="424"/>
      <c r="M4" s="424"/>
      <c r="N4" s="425"/>
    </row>
    <row r="5" spans="1:17" s="6" customFormat="1" ht="35.1" customHeight="1" x14ac:dyDescent="0.2">
      <c r="A5" s="428"/>
      <c r="B5" s="430"/>
      <c r="C5" s="428"/>
      <c r="D5" s="428"/>
      <c r="E5" s="209" t="s">
        <v>214</v>
      </c>
      <c r="F5" s="210" t="s">
        <v>213</v>
      </c>
      <c r="G5" s="209" t="s">
        <v>212</v>
      </c>
      <c r="H5" s="210" t="s">
        <v>211</v>
      </c>
      <c r="I5" s="210" t="s">
        <v>210</v>
      </c>
      <c r="J5" s="210" t="s">
        <v>215</v>
      </c>
      <c r="K5" s="210" t="s">
        <v>228</v>
      </c>
      <c r="L5" s="210" t="s">
        <v>249</v>
      </c>
      <c r="M5" s="210" t="s">
        <v>241</v>
      </c>
      <c r="N5" s="210" t="s">
        <v>231</v>
      </c>
    </row>
    <row r="6" spans="1:17" s="229" customFormat="1" ht="15" customHeight="1" x14ac:dyDescent="0.25">
      <c r="A6" s="227" t="s">
        <v>137</v>
      </c>
      <c r="B6" s="228" t="s">
        <v>138</v>
      </c>
      <c r="C6" s="227" t="s">
        <v>139</v>
      </c>
      <c r="D6" s="227" t="s">
        <v>159</v>
      </c>
      <c r="E6" s="227" t="s">
        <v>140</v>
      </c>
      <c r="F6" s="227" t="s">
        <v>141</v>
      </c>
      <c r="G6" s="227" t="s">
        <v>142</v>
      </c>
      <c r="H6" s="227" t="s">
        <v>143</v>
      </c>
      <c r="I6" s="227" t="s">
        <v>144</v>
      </c>
      <c r="J6" s="227" t="s">
        <v>145</v>
      </c>
      <c r="K6" s="227" t="s">
        <v>146</v>
      </c>
      <c r="L6" s="227" t="s">
        <v>147</v>
      </c>
      <c r="M6" s="227" t="s">
        <v>148</v>
      </c>
      <c r="N6" s="227" t="s">
        <v>149</v>
      </c>
    </row>
    <row r="7" spans="1:17" s="7" customFormat="1" ht="20.100000000000001" customHeight="1" x14ac:dyDescent="0.25">
      <c r="A7" s="230">
        <v>1</v>
      </c>
      <c r="B7" s="231" t="s">
        <v>476</v>
      </c>
      <c r="C7" s="230" t="s">
        <v>165</v>
      </c>
      <c r="D7" s="232">
        <v>6086.6911099999998</v>
      </c>
      <c r="E7" s="232">
        <v>734.04000000000008</v>
      </c>
      <c r="F7" s="232">
        <v>517.16</v>
      </c>
      <c r="G7" s="232">
        <v>324.93</v>
      </c>
      <c r="H7" s="232">
        <v>469.49863000000005</v>
      </c>
      <c r="I7" s="232">
        <v>442.79000000000008</v>
      </c>
      <c r="J7" s="232">
        <v>305.01447999999999</v>
      </c>
      <c r="K7" s="232">
        <v>1544.4500000000003</v>
      </c>
      <c r="L7" s="232">
        <v>1034.5380000000002</v>
      </c>
      <c r="M7" s="232">
        <v>297.97000000000003</v>
      </c>
      <c r="N7" s="232">
        <v>416.29999999999995</v>
      </c>
      <c r="Q7" s="94"/>
    </row>
    <row r="8" spans="1:17" ht="20.100000000000001" customHeight="1" x14ac:dyDescent="0.25">
      <c r="A8" s="233" t="s">
        <v>56</v>
      </c>
      <c r="B8" s="234" t="s">
        <v>166</v>
      </c>
      <c r="C8" s="233" t="s">
        <v>167</v>
      </c>
      <c r="D8" s="235">
        <v>2483.63</v>
      </c>
      <c r="E8" s="235">
        <v>504.02</v>
      </c>
      <c r="F8" s="235">
        <v>260.01</v>
      </c>
      <c r="G8" s="235">
        <v>161.05000000000001</v>
      </c>
      <c r="H8" s="235">
        <v>264.74</v>
      </c>
      <c r="I8" s="235">
        <v>217.7</v>
      </c>
      <c r="J8" s="235">
        <v>72.88</v>
      </c>
      <c r="K8" s="235">
        <v>210.73000000000002</v>
      </c>
      <c r="L8" s="235">
        <v>303.59000000000003</v>
      </c>
      <c r="M8" s="235">
        <v>202</v>
      </c>
      <c r="N8" s="235">
        <v>286.90999999999997</v>
      </c>
    </row>
    <row r="9" spans="1:17" ht="20.100000000000001" customHeight="1" x14ac:dyDescent="0.25">
      <c r="A9" s="143"/>
      <c r="B9" s="236" t="s">
        <v>477</v>
      </c>
      <c r="C9" s="143" t="s">
        <v>168</v>
      </c>
      <c r="D9" s="237">
        <v>1702.8600000000001</v>
      </c>
      <c r="E9" s="250">
        <v>491.33000000000004</v>
      </c>
      <c r="F9" s="237">
        <v>87.960000000000008</v>
      </c>
      <c r="G9" s="237">
        <v>60.86</v>
      </c>
      <c r="H9" s="237">
        <v>94.97</v>
      </c>
      <c r="I9" s="237">
        <v>136</v>
      </c>
      <c r="J9" s="237">
        <v>45.769999999999996</v>
      </c>
      <c r="K9" s="237">
        <v>78.710000000000008</v>
      </c>
      <c r="L9" s="237">
        <v>244.10999999999999</v>
      </c>
      <c r="M9" s="237">
        <v>178.39000000000001</v>
      </c>
      <c r="N9" s="237">
        <v>284.76</v>
      </c>
    </row>
    <row r="10" spans="1:17" s="5" customFormat="1" ht="20.100000000000001" customHeight="1" x14ac:dyDescent="0.25">
      <c r="A10" s="233" t="s">
        <v>59</v>
      </c>
      <c r="B10" s="234" t="s">
        <v>169</v>
      </c>
      <c r="C10" s="233" t="s">
        <v>170</v>
      </c>
      <c r="D10" s="235">
        <v>349.31</v>
      </c>
      <c r="E10" s="235">
        <v>31.42</v>
      </c>
      <c r="F10" s="235">
        <v>69.540000000000006</v>
      </c>
      <c r="G10" s="235">
        <v>28.12</v>
      </c>
      <c r="H10" s="235">
        <v>58.309999999999995</v>
      </c>
      <c r="I10" s="235">
        <v>40.790000000000006</v>
      </c>
      <c r="J10" s="235">
        <v>30.880000000000003</v>
      </c>
      <c r="K10" s="235">
        <v>20.240000000000002</v>
      </c>
      <c r="L10" s="235">
        <v>60.09</v>
      </c>
      <c r="M10" s="235">
        <v>6.42</v>
      </c>
      <c r="N10" s="235">
        <v>3.5</v>
      </c>
    </row>
    <row r="11" spans="1:17" s="5" customFormat="1" ht="20.100000000000001" customHeight="1" x14ac:dyDescent="0.25">
      <c r="A11" s="233" t="s">
        <v>60</v>
      </c>
      <c r="B11" s="234" t="s">
        <v>171</v>
      </c>
      <c r="C11" s="233" t="s">
        <v>172</v>
      </c>
      <c r="D11" s="235">
        <v>3205.8711100000005</v>
      </c>
      <c r="E11" s="235">
        <v>180.57000000000005</v>
      </c>
      <c r="F11" s="235">
        <v>187.51</v>
      </c>
      <c r="G11" s="235">
        <v>135.26</v>
      </c>
      <c r="H11" s="235">
        <v>146.44863000000001</v>
      </c>
      <c r="I11" s="235">
        <v>176.73</v>
      </c>
      <c r="J11" s="235">
        <v>201.16447999999997</v>
      </c>
      <c r="K11" s="235">
        <v>1313.4800000000002</v>
      </c>
      <c r="L11" s="235">
        <v>659.74799999999993</v>
      </c>
      <c r="M11" s="235">
        <v>79.569999999999993</v>
      </c>
      <c r="N11" s="235">
        <v>125.38999999999999</v>
      </c>
    </row>
    <row r="12" spans="1:17" ht="20.100000000000001" customHeight="1" x14ac:dyDescent="0.25">
      <c r="A12" s="233" t="s">
        <v>62</v>
      </c>
      <c r="B12" s="234" t="s">
        <v>199</v>
      </c>
      <c r="C12" s="233" t="s">
        <v>194</v>
      </c>
      <c r="D12" s="235">
        <v>45.930000000000007</v>
      </c>
      <c r="E12" s="235">
        <v>18.029999999999998</v>
      </c>
      <c r="F12" s="235">
        <v>0.1</v>
      </c>
      <c r="G12" s="235">
        <v>0.5</v>
      </c>
      <c r="H12" s="235">
        <v>0</v>
      </c>
      <c r="I12" s="235">
        <v>7.57</v>
      </c>
      <c r="J12" s="235">
        <v>0.09</v>
      </c>
      <c r="K12" s="235">
        <v>0</v>
      </c>
      <c r="L12" s="235">
        <v>9.16</v>
      </c>
      <c r="M12" s="235">
        <v>9.98</v>
      </c>
      <c r="N12" s="235">
        <v>0.5</v>
      </c>
      <c r="Q12" s="10"/>
    </row>
    <row r="13" spans="1:17" ht="20.100000000000001" customHeight="1" x14ac:dyDescent="0.25">
      <c r="A13" s="233" t="s">
        <v>64</v>
      </c>
      <c r="B13" s="234" t="s">
        <v>173</v>
      </c>
      <c r="C13" s="233" t="s">
        <v>174</v>
      </c>
      <c r="D13" s="235">
        <v>1.95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1.95</v>
      </c>
      <c r="M13" s="235">
        <v>0</v>
      </c>
      <c r="N13" s="235">
        <v>0</v>
      </c>
    </row>
    <row r="14" spans="1:17" ht="20.100000000000001" customHeight="1" x14ac:dyDescent="0.25">
      <c r="A14" s="240">
        <v>2</v>
      </c>
      <c r="B14" s="241" t="s">
        <v>175</v>
      </c>
      <c r="C14" s="233"/>
      <c r="D14" s="238">
        <v>1971.9199999999996</v>
      </c>
      <c r="E14" s="238">
        <v>121.38</v>
      </c>
      <c r="F14" s="238">
        <v>247.78</v>
      </c>
      <c r="G14" s="238">
        <v>206.09</v>
      </c>
      <c r="H14" s="238">
        <v>121.21000000000001</v>
      </c>
      <c r="I14" s="238">
        <v>306.42</v>
      </c>
      <c r="J14" s="238">
        <v>8</v>
      </c>
      <c r="K14" s="238">
        <v>318.95</v>
      </c>
      <c r="L14" s="238">
        <v>328.67</v>
      </c>
      <c r="M14" s="238">
        <v>156.38</v>
      </c>
      <c r="N14" s="238">
        <v>157.04</v>
      </c>
    </row>
    <row r="15" spans="1:17" ht="20.100000000000001" customHeight="1" x14ac:dyDescent="0.25">
      <c r="A15" s="233"/>
      <c r="B15" s="236" t="s">
        <v>176</v>
      </c>
      <c r="C15" s="233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</row>
    <row r="16" spans="1:17" s="7" customFormat="1" ht="20.100000000000001" customHeight="1" x14ac:dyDescent="0.25">
      <c r="A16" s="90" t="s">
        <v>75</v>
      </c>
      <c r="B16" s="97" t="s">
        <v>479</v>
      </c>
      <c r="C16" s="90" t="s">
        <v>480</v>
      </c>
      <c r="D16" s="242">
        <v>757.3599999999999</v>
      </c>
      <c r="E16" s="242">
        <v>62.98</v>
      </c>
      <c r="F16" s="242">
        <v>157.78</v>
      </c>
      <c r="G16" s="242">
        <v>106.09</v>
      </c>
      <c r="H16" s="242">
        <v>41.21</v>
      </c>
      <c r="I16" s="242">
        <v>160.23999999999998</v>
      </c>
      <c r="J16" s="242">
        <v>8</v>
      </c>
      <c r="K16" s="242">
        <v>147.94999999999999</v>
      </c>
      <c r="L16" s="242">
        <v>31.18</v>
      </c>
      <c r="M16" s="242">
        <v>29.64</v>
      </c>
      <c r="N16" s="242">
        <v>12.29</v>
      </c>
    </row>
    <row r="17" spans="1:14" ht="20.100000000000001" hidden="1" customHeight="1" x14ac:dyDescent="0.25">
      <c r="A17" s="90" t="s">
        <v>77</v>
      </c>
      <c r="B17" s="97" t="s">
        <v>481</v>
      </c>
      <c r="C17" s="90" t="s">
        <v>482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</row>
    <row r="18" spans="1:14" ht="20.100000000000001" hidden="1" customHeight="1" x14ac:dyDescent="0.25">
      <c r="A18" s="90" t="s">
        <v>77</v>
      </c>
      <c r="B18" s="247" t="s">
        <v>483</v>
      </c>
      <c r="C18" s="101" t="s">
        <v>484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</row>
    <row r="19" spans="1:14" ht="20.100000000000001" customHeight="1" x14ac:dyDescent="0.25">
      <c r="A19" s="90" t="s">
        <v>77</v>
      </c>
      <c r="B19" s="97" t="s">
        <v>485</v>
      </c>
      <c r="C19" s="90" t="s">
        <v>486</v>
      </c>
      <c r="D19" s="242">
        <v>403.15</v>
      </c>
      <c r="E19" s="242">
        <v>28.4</v>
      </c>
      <c r="F19" s="242">
        <v>90</v>
      </c>
      <c r="G19" s="242">
        <v>50</v>
      </c>
      <c r="H19" s="242">
        <v>30</v>
      </c>
      <c r="I19" s="242">
        <v>70</v>
      </c>
      <c r="J19" s="242">
        <v>0</v>
      </c>
      <c r="K19" s="242">
        <v>70</v>
      </c>
      <c r="L19" s="242">
        <v>15</v>
      </c>
      <c r="M19" s="242">
        <v>20</v>
      </c>
      <c r="N19" s="242">
        <v>29.75</v>
      </c>
    </row>
    <row r="20" spans="1:14" ht="20.100000000000001" hidden="1" customHeight="1" x14ac:dyDescent="0.25">
      <c r="A20" s="90" t="s">
        <v>77</v>
      </c>
      <c r="B20" s="97" t="s">
        <v>487</v>
      </c>
      <c r="C20" s="90" t="s">
        <v>488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</row>
    <row r="21" spans="1:14" ht="20.100000000000001" customHeight="1" x14ac:dyDescent="0.25">
      <c r="A21" s="90" t="s">
        <v>79</v>
      </c>
      <c r="B21" s="97" t="s">
        <v>489</v>
      </c>
      <c r="C21" s="90" t="s">
        <v>177</v>
      </c>
      <c r="D21" s="242">
        <v>216.1</v>
      </c>
      <c r="E21" s="242">
        <v>0</v>
      </c>
      <c r="F21" s="242">
        <v>0</v>
      </c>
      <c r="G21" s="242">
        <v>0</v>
      </c>
      <c r="H21" s="242">
        <v>0</v>
      </c>
      <c r="I21" s="242">
        <v>12.1</v>
      </c>
      <c r="J21" s="242">
        <v>0</v>
      </c>
      <c r="K21" s="242">
        <v>15</v>
      </c>
      <c r="L21" s="242">
        <v>170</v>
      </c>
      <c r="M21" s="242">
        <v>4</v>
      </c>
      <c r="N21" s="242">
        <v>15</v>
      </c>
    </row>
    <row r="22" spans="1:14" ht="20.100000000000001" hidden="1" customHeight="1" x14ac:dyDescent="0.25">
      <c r="A22" s="90" t="s">
        <v>81</v>
      </c>
      <c r="B22" s="97" t="s">
        <v>490</v>
      </c>
      <c r="C22" s="90" t="s">
        <v>491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</row>
    <row r="23" spans="1:14" ht="20.100000000000001" customHeight="1" x14ac:dyDescent="0.25">
      <c r="A23" s="90" t="s">
        <v>81</v>
      </c>
      <c r="B23" s="97" t="s">
        <v>492</v>
      </c>
      <c r="C23" s="90" t="s">
        <v>208</v>
      </c>
      <c r="D23" s="242">
        <v>230.82</v>
      </c>
      <c r="E23" s="242">
        <v>10</v>
      </c>
      <c r="F23" s="242">
        <v>0</v>
      </c>
      <c r="G23" s="242">
        <v>15</v>
      </c>
      <c r="H23" s="242">
        <v>10</v>
      </c>
      <c r="I23" s="242">
        <v>11.5</v>
      </c>
      <c r="J23" s="242">
        <v>0</v>
      </c>
      <c r="K23" s="242">
        <v>21.58</v>
      </c>
      <c r="L23" s="242">
        <v>40</v>
      </c>
      <c r="M23" s="242">
        <v>62.74</v>
      </c>
      <c r="N23" s="242">
        <v>60</v>
      </c>
    </row>
    <row r="24" spans="1:14" ht="20.100000000000001" customHeight="1" x14ac:dyDescent="0.25">
      <c r="A24" s="90" t="s">
        <v>82</v>
      </c>
      <c r="B24" s="97" t="s">
        <v>493</v>
      </c>
      <c r="C24" s="90" t="s">
        <v>494</v>
      </c>
      <c r="D24" s="242">
        <v>10</v>
      </c>
      <c r="E24" s="242">
        <v>0</v>
      </c>
      <c r="F24" s="242">
        <v>0</v>
      </c>
      <c r="G24" s="242">
        <v>0</v>
      </c>
      <c r="H24" s="242">
        <v>0</v>
      </c>
      <c r="I24" s="242">
        <v>10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</row>
    <row r="25" spans="1:14" ht="20.100000000000001" customHeight="1" x14ac:dyDescent="0.25">
      <c r="A25" s="90" t="s">
        <v>84</v>
      </c>
      <c r="B25" s="97" t="s">
        <v>495</v>
      </c>
      <c r="C25" s="90" t="s">
        <v>216</v>
      </c>
      <c r="D25" s="242">
        <v>34.910000000000004</v>
      </c>
      <c r="E25" s="242">
        <v>2</v>
      </c>
      <c r="F25" s="242">
        <v>0</v>
      </c>
      <c r="G25" s="242">
        <v>4</v>
      </c>
      <c r="H25" s="242">
        <v>10</v>
      </c>
      <c r="I25" s="242">
        <v>5</v>
      </c>
      <c r="J25" s="242">
        <v>0</v>
      </c>
      <c r="K25" s="242">
        <v>11.42</v>
      </c>
      <c r="L25" s="242">
        <v>2.4900000000000002</v>
      </c>
      <c r="M25" s="242">
        <v>0</v>
      </c>
      <c r="N25" s="242">
        <v>0</v>
      </c>
    </row>
    <row r="26" spans="1:14" ht="20.100000000000001" hidden="1" customHeight="1" x14ac:dyDescent="0.25">
      <c r="A26" s="90" t="s">
        <v>84</v>
      </c>
      <c r="B26" s="97" t="s">
        <v>496</v>
      </c>
      <c r="C26" s="90" t="s">
        <v>497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</row>
    <row r="27" spans="1:14" ht="20.100000000000001" customHeight="1" x14ac:dyDescent="0.25">
      <c r="A27" s="90" t="s">
        <v>86</v>
      </c>
      <c r="B27" s="247" t="s">
        <v>498</v>
      </c>
      <c r="C27" s="101" t="s">
        <v>499</v>
      </c>
      <c r="D27" s="242">
        <v>251.79</v>
      </c>
      <c r="E27" s="248">
        <v>18</v>
      </c>
      <c r="F27" s="248">
        <v>0</v>
      </c>
      <c r="G27" s="248">
        <v>31</v>
      </c>
      <c r="H27" s="248">
        <v>30</v>
      </c>
      <c r="I27" s="248">
        <v>29.79</v>
      </c>
      <c r="J27" s="248">
        <v>0</v>
      </c>
      <c r="K27" s="248">
        <v>53</v>
      </c>
      <c r="L27" s="248">
        <v>10</v>
      </c>
      <c r="M27" s="248">
        <v>40</v>
      </c>
      <c r="N27" s="248">
        <v>40</v>
      </c>
    </row>
    <row r="28" spans="1:14" ht="20.100000000000001" hidden="1" customHeight="1" x14ac:dyDescent="0.25">
      <c r="A28" s="90" t="s">
        <v>103</v>
      </c>
      <c r="B28" s="247" t="s">
        <v>500</v>
      </c>
      <c r="C28" s="101" t="s">
        <v>501</v>
      </c>
      <c r="D28" s="242"/>
      <c r="E28" s="248"/>
      <c r="F28" s="248"/>
      <c r="G28" s="248"/>
      <c r="H28" s="248"/>
      <c r="I28" s="248"/>
      <c r="J28" s="248"/>
      <c r="K28" s="248"/>
      <c r="L28" s="248"/>
      <c r="M28" s="248"/>
      <c r="N28" s="248"/>
    </row>
    <row r="29" spans="1:14" ht="20.100000000000001" customHeight="1" x14ac:dyDescent="0.25">
      <c r="A29" s="90" t="s">
        <v>88</v>
      </c>
      <c r="B29" s="247" t="s">
        <v>502</v>
      </c>
      <c r="C29" s="101" t="s">
        <v>503</v>
      </c>
      <c r="D29" s="242">
        <v>67.789999999999992</v>
      </c>
      <c r="E29" s="248">
        <v>0</v>
      </c>
      <c r="F29" s="248">
        <v>0</v>
      </c>
      <c r="G29" s="248">
        <v>0</v>
      </c>
      <c r="H29" s="248">
        <v>0</v>
      </c>
      <c r="I29" s="248">
        <v>7.7899999999999991</v>
      </c>
      <c r="J29" s="248">
        <v>0</v>
      </c>
      <c r="K29" s="248">
        <v>0</v>
      </c>
      <c r="L29" s="248">
        <v>60</v>
      </c>
      <c r="M29" s="248">
        <v>0</v>
      </c>
      <c r="N29" s="248">
        <v>0</v>
      </c>
    </row>
    <row r="30" spans="1:14" ht="20.100000000000001" hidden="1" customHeight="1" x14ac:dyDescent="0.25">
      <c r="A30" s="90" t="s">
        <v>90</v>
      </c>
      <c r="B30" s="247" t="s">
        <v>504</v>
      </c>
      <c r="C30" s="101" t="s">
        <v>505</v>
      </c>
      <c r="D30" s="242"/>
      <c r="E30" s="248"/>
      <c r="F30" s="248"/>
      <c r="G30" s="248"/>
      <c r="H30" s="248"/>
      <c r="I30" s="248"/>
      <c r="J30" s="248"/>
      <c r="K30" s="248"/>
      <c r="L30" s="248"/>
      <c r="M30" s="248"/>
      <c r="N30" s="248"/>
    </row>
    <row r="31" spans="1:14" ht="20.100000000000001" hidden="1" customHeight="1" x14ac:dyDescent="0.25">
      <c r="A31" s="90" t="s">
        <v>102</v>
      </c>
      <c r="B31" s="247" t="s">
        <v>506</v>
      </c>
      <c r="C31" s="101" t="s">
        <v>507</v>
      </c>
      <c r="D31" s="242"/>
      <c r="E31" s="248"/>
      <c r="F31" s="248"/>
      <c r="G31" s="248"/>
      <c r="H31" s="248"/>
      <c r="I31" s="248"/>
      <c r="J31" s="248"/>
      <c r="K31" s="248"/>
      <c r="L31" s="248"/>
      <c r="M31" s="248"/>
      <c r="N31" s="248"/>
    </row>
    <row r="32" spans="1:14" ht="20.100000000000001" hidden="1" customHeight="1" x14ac:dyDescent="0.25">
      <c r="A32" s="90" t="s">
        <v>103</v>
      </c>
      <c r="B32" s="247" t="s">
        <v>508</v>
      </c>
      <c r="C32" s="101" t="s">
        <v>509</v>
      </c>
      <c r="D32" s="242"/>
      <c r="E32" s="248"/>
      <c r="F32" s="248"/>
      <c r="G32" s="248"/>
      <c r="H32" s="248"/>
      <c r="I32" s="248"/>
      <c r="J32" s="248"/>
      <c r="K32" s="248"/>
      <c r="L32" s="248"/>
      <c r="M32" s="248"/>
      <c r="N32" s="248"/>
    </row>
    <row r="33" spans="1:15" ht="20.100000000000001" hidden="1" customHeight="1" x14ac:dyDescent="0.25">
      <c r="A33" s="98"/>
      <c r="B33" s="249" t="s">
        <v>510</v>
      </c>
      <c r="C33" s="103" t="s">
        <v>512</v>
      </c>
      <c r="D33" s="250"/>
      <c r="E33" s="251"/>
      <c r="F33" s="251"/>
      <c r="G33" s="251"/>
      <c r="H33" s="251"/>
      <c r="I33" s="251"/>
      <c r="J33" s="251"/>
      <c r="K33" s="251"/>
      <c r="L33" s="251"/>
      <c r="M33" s="251"/>
      <c r="N33" s="251"/>
    </row>
    <row r="34" spans="1:15" ht="20.100000000000001" customHeight="1" x14ac:dyDescent="0.25">
      <c r="A34" s="240">
        <v>3</v>
      </c>
      <c r="B34" s="243" t="s">
        <v>178</v>
      </c>
      <c r="C34" s="244" t="s">
        <v>179</v>
      </c>
      <c r="D34" s="245">
        <v>2.1000000000000085</v>
      </c>
      <c r="E34" s="245">
        <v>0</v>
      </c>
      <c r="F34" s="245">
        <v>6.9999999999993179E-2</v>
      </c>
      <c r="G34" s="245">
        <v>0</v>
      </c>
      <c r="H34" s="245">
        <v>0</v>
      </c>
      <c r="I34" s="245">
        <v>0</v>
      </c>
      <c r="J34" s="245">
        <v>1.9900000000000091</v>
      </c>
      <c r="K34" s="245">
        <v>0</v>
      </c>
      <c r="L34" s="245">
        <v>0</v>
      </c>
      <c r="M34" s="245">
        <v>4.0000000000006253E-2</v>
      </c>
      <c r="N34" s="245">
        <v>0</v>
      </c>
      <c r="O34" s="246"/>
    </row>
    <row r="35" spans="1:15" ht="20.100000000000001" customHeight="1" x14ac:dyDescent="0.25">
      <c r="A35" s="421" t="s">
        <v>511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2"/>
    </row>
    <row r="43" spans="1:15" x14ac:dyDescent="0.25">
      <c r="A43" s="3"/>
      <c r="C43" s="3"/>
      <c r="D43" s="8"/>
    </row>
  </sheetData>
  <mergeCells count="7">
    <mergeCell ref="A35:O35"/>
    <mergeCell ref="E4:N4"/>
    <mergeCell ref="A2:N2"/>
    <mergeCell ref="A4:A5"/>
    <mergeCell ref="B4:B5"/>
    <mergeCell ref="C4:C5"/>
    <mergeCell ref="D4:D5"/>
  </mergeCells>
  <printOptions horizontalCentered="1" verticalCentered="1"/>
  <pageMargins left="0.3" right="0.3" top="0.75" bottom="0.3" header="0.31496062992126" footer="0.31496062992126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8"/>
  <sheetViews>
    <sheetView showZeros="0" topLeftCell="A37" workbookViewId="0">
      <selection sqref="A1:M1"/>
    </sheetView>
  </sheetViews>
  <sheetFormatPr defaultColWidth="9.109375" defaultRowHeight="13.2" x14ac:dyDescent="0.25"/>
  <cols>
    <col min="1" max="1" width="3.5546875" style="17" customWidth="1"/>
    <col min="2" max="2" width="40" style="17" customWidth="1"/>
    <col min="3" max="3" width="5.44140625" style="17" bestFit="1" customWidth="1"/>
    <col min="4" max="4" width="12" style="17" customWidth="1"/>
    <col min="5" max="5" width="7.44140625" style="17" hidden="1" customWidth="1"/>
    <col min="6" max="7" width="8.33203125" style="17" customWidth="1"/>
    <col min="8" max="8" width="8.33203125" style="88" customWidth="1"/>
    <col min="9" max="15" width="8.33203125" style="17" customWidth="1"/>
    <col min="16" max="16384" width="9.109375" style="17"/>
  </cols>
  <sheetData>
    <row r="1" spans="1:22" s="9" customFormat="1" ht="16.8" x14ac:dyDescent="0.3">
      <c r="A1" s="410" t="s">
        <v>543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317"/>
    </row>
    <row r="2" spans="1:22" s="9" customFormat="1" ht="27" customHeight="1" x14ac:dyDescent="0.3">
      <c r="A2" s="417" t="s">
        <v>544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22" s="9" customFormat="1" ht="15" customHeight="1" x14ac:dyDescent="0.3">
      <c r="A3" s="65"/>
      <c r="B3" s="66"/>
      <c r="C3" s="66"/>
      <c r="D3" s="66"/>
      <c r="E3" s="84"/>
      <c r="F3" s="84"/>
      <c r="G3" s="84"/>
      <c r="H3" s="84"/>
      <c r="I3" s="84"/>
      <c r="J3" s="84"/>
      <c r="K3" s="84"/>
      <c r="L3" s="84"/>
      <c r="M3" s="95"/>
      <c r="N3" s="83"/>
      <c r="O3" s="83" t="s">
        <v>163</v>
      </c>
    </row>
    <row r="4" spans="1:22" s="5" customFormat="1" ht="15" customHeight="1" x14ac:dyDescent="0.25">
      <c r="A4" s="411" t="s">
        <v>0</v>
      </c>
      <c r="B4" s="413" t="s">
        <v>1</v>
      </c>
      <c r="C4" s="411" t="s">
        <v>2</v>
      </c>
      <c r="D4" s="415" t="s">
        <v>135</v>
      </c>
      <c r="E4" s="415" t="s">
        <v>136</v>
      </c>
      <c r="F4" s="418" t="s">
        <v>198</v>
      </c>
      <c r="G4" s="419"/>
      <c r="H4" s="419"/>
      <c r="I4" s="419"/>
      <c r="J4" s="419"/>
      <c r="K4" s="419"/>
      <c r="L4" s="419"/>
      <c r="M4" s="419"/>
      <c r="N4" s="419"/>
      <c r="O4" s="420"/>
    </row>
    <row r="5" spans="1:22" s="185" customFormat="1" ht="27.9" customHeight="1" x14ac:dyDescent="0.25">
      <c r="A5" s="412"/>
      <c r="B5" s="414"/>
      <c r="C5" s="412"/>
      <c r="D5" s="416"/>
      <c r="E5" s="416"/>
      <c r="F5" s="209" t="s">
        <v>214</v>
      </c>
      <c r="G5" s="210" t="s">
        <v>213</v>
      </c>
      <c r="H5" s="209" t="s">
        <v>212</v>
      </c>
      <c r="I5" s="210" t="s">
        <v>211</v>
      </c>
      <c r="J5" s="210" t="s">
        <v>210</v>
      </c>
      <c r="K5" s="210" t="s">
        <v>215</v>
      </c>
      <c r="L5" s="210" t="s">
        <v>228</v>
      </c>
      <c r="M5" s="210" t="s">
        <v>249</v>
      </c>
      <c r="N5" s="210" t="s">
        <v>241</v>
      </c>
      <c r="O5" s="210" t="s">
        <v>231</v>
      </c>
      <c r="P5" s="11"/>
      <c r="Q5" s="11">
        <v>0</v>
      </c>
      <c r="R5" s="11">
        <v>0</v>
      </c>
      <c r="S5" s="11">
        <v>0</v>
      </c>
      <c r="T5" s="11"/>
    </row>
    <row r="6" spans="1:22" s="186" customFormat="1" ht="13.2" customHeight="1" x14ac:dyDescent="0.2">
      <c r="A6" s="159" t="s">
        <v>137</v>
      </c>
      <c r="B6" s="160" t="s">
        <v>138</v>
      </c>
      <c r="C6" s="160" t="s">
        <v>139</v>
      </c>
      <c r="D6" s="159" t="s">
        <v>474</v>
      </c>
      <c r="E6" s="160" t="s">
        <v>140</v>
      </c>
      <c r="F6" s="160" t="s">
        <v>140</v>
      </c>
      <c r="G6" s="160" t="s">
        <v>141</v>
      </c>
      <c r="H6" s="160" t="s">
        <v>142</v>
      </c>
      <c r="I6" s="160" t="s">
        <v>143</v>
      </c>
      <c r="J6" s="159" t="s">
        <v>144</v>
      </c>
      <c r="K6" s="160" t="s">
        <v>145</v>
      </c>
      <c r="L6" s="160" t="s">
        <v>146</v>
      </c>
      <c r="M6" s="159" t="s">
        <v>147</v>
      </c>
      <c r="N6" s="159" t="s">
        <v>148</v>
      </c>
      <c r="O6" s="160" t="s">
        <v>149</v>
      </c>
      <c r="P6" s="161"/>
      <c r="Q6" s="161"/>
      <c r="R6" s="161"/>
      <c r="S6" s="161"/>
      <c r="T6" s="161"/>
    </row>
    <row r="7" spans="1:22" s="5" customFormat="1" ht="15" customHeight="1" x14ac:dyDescent="0.25">
      <c r="A7" s="318" t="s">
        <v>184</v>
      </c>
      <c r="B7" s="225" t="s">
        <v>473</v>
      </c>
      <c r="C7" s="122"/>
      <c r="D7" s="123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U7" s="11"/>
      <c r="V7" s="11"/>
    </row>
    <row r="8" spans="1:22" s="5" customFormat="1" ht="15" customHeight="1" x14ac:dyDescent="0.25">
      <c r="A8" s="125">
        <v>1</v>
      </c>
      <c r="B8" s="126" t="s">
        <v>55</v>
      </c>
      <c r="C8" s="127" t="s">
        <v>5</v>
      </c>
      <c r="D8" s="219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08"/>
      <c r="Q8" s="108"/>
      <c r="R8" s="108"/>
      <c r="S8" s="108"/>
      <c r="T8" s="108"/>
    </row>
    <row r="9" spans="1:22" s="5" customFormat="1" ht="15" customHeight="1" x14ac:dyDescent="0.25">
      <c r="A9" s="127" t="s">
        <v>56</v>
      </c>
      <c r="B9" s="130" t="s">
        <v>57</v>
      </c>
      <c r="C9" s="127" t="s">
        <v>6</v>
      </c>
      <c r="D9" s="131"/>
      <c r="E9" s="131"/>
      <c r="F9" s="132"/>
      <c r="G9" s="132"/>
      <c r="H9" s="132"/>
      <c r="I9" s="132"/>
      <c r="J9" s="132"/>
      <c r="K9" s="132"/>
      <c r="L9" s="132"/>
      <c r="M9" s="132"/>
      <c r="N9" s="132"/>
      <c r="O9" s="132"/>
    </row>
    <row r="10" spans="1:22" s="108" customFormat="1" ht="15" customHeight="1" x14ac:dyDescent="0.25">
      <c r="A10" s="133"/>
      <c r="B10" s="134" t="s">
        <v>58</v>
      </c>
      <c r="C10" s="135" t="s">
        <v>7</v>
      </c>
      <c r="D10" s="136"/>
      <c r="E10" s="136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14"/>
    </row>
    <row r="11" spans="1:22" s="108" customFormat="1" ht="15" customHeight="1" x14ac:dyDescent="0.25">
      <c r="A11" s="127" t="s">
        <v>59</v>
      </c>
      <c r="B11" s="137" t="s">
        <v>438</v>
      </c>
      <c r="C11" s="138" t="s">
        <v>8</v>
      </c>
      <c r="D11" s="131"/>
      <c r="E11" s="131"/>
      <c r="F11" s="132"/>
      <c r="G11" s="132"/>
      <c r="H11" s="132"/>
      <c r="I11" s="132"/>
      <c r="J11" s="132"/>
      <c r="K11" s="132"/>
      <c r="L11" s="132"/>
      <c r="M11" s="132"/>
      <c r="N11" s="132"/>
      <c r="O11" s="132"/>
    </row>
    <row r="12" spans="1:22" s="5" customFormat="1" ht="15" customHeight="1" x14ac:dyDescent="0.25">
      <c r="A12" s="127" t="s">
        <v>60</v>
      </c>
      <c r="B12" s="130" t="s">
        <v>61</v>
      </c>
      <c r="C12" s="127" t="s">
        <v>9</v>
      </c>
      <c r="D12" s="131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</row>
    <row r="13" spans="1:22" s="5" customFormat="1" ht="15" customHeight="1" x14ac:dyDescent="0.25">
      <c r="A13" s="127" t="s">
        <v>62</v>
      </c>
      <c r="B13" s="130" t="s">
        <v>69</v>
      </c>
      <c r="C13" s="127" t="s">
        <v>13</v>
      </c>
      <c r="D13" s="131"/>
      <c r="E13" s="131"/>
      <c r="F13" s="132"/>
      <c r="G13" s="132"/>
      <c r="H13" s="132"/>
      <c r="I13" s="132"/>
      <c r="J13" s="132"/>
      <c r="K13" s="132"/>
      <c r="L13" s="132"/>
      <c r="M13" s="132"/>
      <c r="N13" s="132"/>
      <c r="O13" s="132"/>
    </row>
    <row r="14" spans="1:22" s="5" customFormat="1" ht="15" customHeight="1" x14ac:dyDescent="0.25">
      <c r="A14" s="127" t="s">
        <v>64</v>
      </c>
      <c r="B14" s="130" t="s">
        <v>73</v>
      </c>
      <c r="C14" s="127" t="s">
        <v>15</v>
      </c>
      <c r="D14" s="131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</row>
    <row r="15" spans="1:22" s="5" customFormat="1" ht="15" customHeight="1" x14ac:dyDescent="0.25">
      <c r="A15" s="125">
        <v>2</v>
      </c>
      <c r="B15" s="126" t="s">
        <v>74</v>
      </c>
      <c r="C15" s="125" t="s">
        <v>16</v>
      </c>
      <c r="D15" s="128"/>
      <c r="E15" s="128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09"/>
    </row>
    <row r="16" spans="1:22" s="5" customFormat="1" ht="15" customHeight="1" x14ac:dyDescent="0.25">
      <c r="A16" s="125"/>
      <c r="B16" s="142" t="s">
        <v>439</v>
      </c>
      <c r="C16" s="125"/>
      <c r="D16" s="128"/>
      <c r="E16" s="128"/>
      <c r="F16" s="129"/>
      <c r="G16" s="129"/>
      <c r="H16" s="132"/>
      <c r="I16" s="132"/>
      <c r="J16" s="132"/>
      <c r="K16" s="132"/>
      <c r="L16" s="132"/>
      <c r="M16" s="132"/>
      <c r="N16" s="132"/>
      <c r="O16" s="132"/>
    </row>
    <row r="17" spans="1:20" s="5" customFormat="1" ht="15" customHeight="1" x14ac:dyDescent="0.25">
      <c r="A17" s="127" t="s">
        <v>75</v>
      </c>
      <c r="B17" s="130" t="s">
        <v>76</v>
      </c>
      <c r="C17" s="127" t="s">
        <v>17</v>
      </c>
      <c r="D17" s="131"/>
      <c r="E17" s="131"/>
      <c r="F17" s="132"/>
      <c r="G17" s="132"/>
      <c r="H17" s="132"/>
      <c r="I17" s="132"/>
      <c r="J17" s="132"/>
      <c r="K17" s="132"/>
      <c r="L17" s="132"/>
      <c r="M17" s="132"/>
      <c r="N17" s="132"/>
      <c r="O17" s="132"/>
    </row>
    <row r="18" spans="1:20" s="5" customFormat="1" ht="15" customHeight="1" x14ac:dyDescent="0.25">
      <c r="A18" s="127" t="s">
        <v>77</v>
      </c>
      <c r="B18" s="130" t="s">
        <v>78</v>
      </c>
      <c r="C18" s="127" t="s">
        <v>18</v>
      </c>
      <c r="D18" s="131"/>
      <c r="E18" s="131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  <row r="19" spans="1:20" s="5" customFormat="1" ht="15" customHeight="1" x14ac:dyDescent="0.25">
      <c r="A19" s="127" t="s">
        <v>79</v>
      </c>
      <c r="B19" s="130" t="s">
        <v>80</v>
      </c>
      <c r="C19" s="127" t="s">
        <v>19</v>
      </c>
      <c r="D19" s="131"/>
      <c r="E19" s="131"/>
      <c r="F19" s="132"/>
      <c r="G19" s="132"/>
      <c r="H19" s="132"/>
      <c r="I19" s="132"/>
      <c r="J19" s="132"/>
      <c r="K19" s="132"/>
      <c r="L19" s="132"/>
      <c r="M19" s="132"/>
      <c r="N19" s="132"/>
      <c r="O19" s="132"/>
    </row>
    <row r="20" spans="1:20" s="5" customFormat="1" ht="15" customHeight="1" x14ac:dyDescent="0.25">
      <c r="A20" s="127" t="s">
        <v>81</v>
      </c>
      <c r="B20" s="130" t="s">
        <v>85</v>
      </c>
      <c r="C20" s="127" t="s">
        <v>21</v>
      </c>
      <c r="D20" s="131"/>
      <c r="E20" s="131"/>
      <c r="F20" s="132"/>
      <c r="G20" s="132"/>
      <c r="H20" s="132"/>
      <c r="I20" s="132"/>
      <c r="J20" s="132"/>
      <c r="K20" s="132"/>
      <c r="L20" s="132"/>
      <c r="M20" s="132"/>
      <c r="N20" s="132"/>
      <c r="O20" s="132"/>
    </row>
    <row r="21" spans="1:20" s="115" customFormat="1" ht="15" customHeight="1" x14ac:dyDescent="0.25">
      <c r="A21" s="127" t="s">
        <v>82</v>
      </c>
      <c r="B21" s="130" t="s">
        <v>87</v>
      </c>
      <c r="C21" s="127" t="s">
        <v>22</v>
      </c>
      <c r="D21" s="131"/>
      <c r="E21" s="131"/>
      <c r="F21" s="132"/>
      <c r="G21" s="132"/>
      <c r="H21" s="132"/>
      <c r="I21" s="132"/>
      <c r="J21" s="132"/>
      <c r="K21" s="132"/>
      <c r="L21" s="132"/>
      <c r="M21" s="132"/>
      <c r="N21" s="132"/>
      <c r="O21" s="132"/>
    </row>
    <row r="22" spans="1:20" s="5" customFormat="1" ht="15" customHeight="1" x14ac:dyDescent="0.25">
      <c r="A22" s="127" t="s">
        <v>84</v>
      </c>
      <c r="B22" s="141" t="s">
        <v>122</v>
      </c>
      <c r="C22" s="127" t="s">
        <v>46</v>
      </c>
      <c r="D22" s="131"/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08"/>
      <c r="Q22" s="108"/>
      <c r="R22" s="108"/>
      <c r="S22" s="108"/>
      <c r="T22" s="108"/>
    </row>
    <row r="23" spans="1:20" s="108" customFormat="1" ht="28.2" customHeight="1" x14ac:dyDescent="0.25">
      <c r="A23" s="127" t="s">
        <v>86</v>
      </c>
      <c r="B23" s="130" t="s">
        <v>91</v>
      </c>
      <c r="C23" s="127" t="s">
        <v>24</v>
      </c>
      <c r="D23" s="131"/>
      <c r="E23" s="131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1:20" s="108" customFormat="1" ht="15" customHeight="1" x14ac:dyDescent="0.25">
      <c r="A24" s="127"/>
      <c r="B24" s="142" t="s">
        <v>439</v>
      </c>
      <c r="C24" s="127"/>
      <c r="D24" s="131"/>
      <c r="E24" s="131"/>
      <c r="F24" s="132"/>
      <c r="G24" s="132"/>
      <c r="H24" s="132"/>
      <c r="I24" s="132"/>
      <c r="J24" s="132"/>
      <c r="K24" s="132"/>
      <c r="L24" s="132"/>
      <c r="M24" s="132"/>
      <c r="N24" s="132"/>
      <c r="O24" s="132"/>
    </row>
    <row r="25" spans="1:20" s="108" customFormat="1" ht="15" customHeight="1" x14ac:dyDescent="0.25">
      <c r="A25" s="133" t="s">
        <v>134</v>
      </c>
      <c r="B25" s="142" t="s">
        <v>98</v>
      </c>
      <c r="C25" s="133" t="s">
        <v>31</v>
      </c>
      <c r="D25" s="136"/>
      <c r="E25" s="136"/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1:20" s="108" customFormat="1" ht="15" customHeight="1" x14ac:dyDescent="0.25">
      <c r="A26" s="133" t="s">
        <v>134</v>
      </c>
      <c r="B26" s="142" t="s">
        <v>99</v>
      </c>
      <c r="C26" s="133" t="s">
        <v>32</v>
      </c>
      <c r="D26" s="136"/>
      <c r="E26" s="136"/>
      <c r="F26" s="132"/>
      <c r="G26" s="132"/>
      <c r="H26" s="132"/>
      <c r="I26" s="132"/>
      <c r="J26" s="132"/>
      <c r="K26" s="132"/>
      <c r="L26" s="132"/>
      <c r="M26" s="132"/>
      <c r="N26" s="132"/>
      <c r="O26" s="132"/>
    </row>
    <row r="27" spans="1:20" s="108" customFormat="1" ht="15" customHeight="1" x14ac:dyDescent="0.25">
      <c r="A27" s="133" t="s">
        <v>134</v>
      </c>
      <c r="B27" s="142" t="s">
        <v>92</v>
      </c>
      <c r="C27" s="133" t="s">
        <v>25</v>
      </c>
      <c r="D27" s="136"/>
      <c r="E27" s="136"/>
      <c r="F27" s="132"/>
      <c r="G27" s="132"/>
      <c r="H27" s="132"/>
      <c r="I27" s="132"/>
      <c r="J27" s="132"/>
      <c r="K27" s="132"/>
      <c r="L27" s="132"/>
      <c r="M27" s="132"/>
      <c r="N27" s="132"/>
      <c r="O27" s="132"/>
    </row>
    <row r="28" spans="1:20" s="108" customFormat="1" ht="15" customHeight="1" x14ac:dyDescent="0.25">
      <c r="A28" s="133" t="s">
        <v>134</v>
      </c>
      <c r="B28" s="142" t="s">
        <v>93</v>
      </c>
      <c r="C28" s="133" t="s">
        <v>26</v>
      </c>
      <c r="D28" s="136"/>
      <c r="E28" s="136"/>
      <c r="F28" s="132"/>
      <c r="G28" s="132"/>
      <c r="H28" s="132"/>
      <c r="I28" s="132"/>
      <c r="J28" s="132"/>
      <c r="K28" s="132"/>
      <c r="L28" s="132"/>
      <c r="M28" s="132"/>
      <c r="N28" s="132"/>
      <c r="O28" s="132"/>
    </row>
    <row r="29" spans="1:20" s="108" customFormat="1" ht="15" customHeight="1" x14ac:dyDescent="0.25">
      <c r="A29" s="133" t="s">
        <v>134</v>
      </c>
      <c r="B29" s="142" t="s">
        <v>440</v>
      </c>
      <c r="C29" s="133" t="s">
        <v>27</v>
      </c>
      <c r="D29" s="136"/>
      <c r="E29" s="136"/>
      <c r="F29" s="132"/>
      <c r="G29" s="132"/>
      <c r="H29" s="132"/>
      <c r="I29" s="132"/>
      <c r="J29" s="132"/>
      <c r="K29" s="132"/>
      <c r="L29" s="132"/>
      <c r="M29" s="132"/>
      <c r="N29" s="132"/>
      <c r="O29" s="132"/>
    </row>
    <row r="30" spans="1:20" s="108" customFormat="1" ht="15" customHeight="1" x14ac:dyDescent="0.25">
      <c r="A30" s="133" t="s">
        <v>134</v>
      </c>
      <c r="B30" s="142" t="s">
        <v>441</v>
      </c>
      <c r="C30" s="133" t="s">
        <v>28</v>
      </c>
      <c r="D30" s="136"/>
      <c r="E30" s="136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5"/>
      <c r="Q30" s="5"/>
      <c r="R30" s="5"/>
      <c r="S30" s="5"/>
      <c r="T30" s="5"/>
    </row>
    <row r="31" spans="1:20" s="108" customFormat="1" ht="15" customHeight="1" x14ac:dyDescent="0.25">
      <c r="A31" s="133" t="s">
        <v>134</v>
      </c>
      <c r="B31" s="142" t="s">
        <v>442</v>
      </c>
      <c r="C31" s="133" t="s">
        <v>33</v>
      </c>
      <c r="D31" s="136"/>
      <c r="E31" s="136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5"/>
      <c r="Q31" s="5"/>
      <c r="R31" s="5"/>
      <c r="S31" s="5"/>
      <c r="T31" s="5"/>
    </row>
    <row r="32" spans="1:20" s="5" customFormat="1" ht="15" customHeight="1" x14ac:dyDescent="0.25">
      <c r="A32" s="133" t="s">
        <v>134</v>
      </c>
      <c r="B32" s="142" t="s">
        <v>101</v>
      </c>
      <c r="C32" s="143" t="s">
        <v>34</v>
      </c>
      <c r="D32" s="136"/>
      <c r="E32" s="136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3" spans="1:20" s="5" customFormat="1" ht="15" customHeight="1" x14ac:dyDescent="0.25">
      <c r="A33" s="184" t="s">
        <v>134</v>
      </c>
      <c r="B33" s="99" t="s">
        <v>443</v>
      </c>
      <c r="C33" s="98" t="s">
        <v>444</v>
      </c>
      <c r="D33" s="136"/>
      <c r="E33" s="136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20" s="5" customFormat="1" ht="15" customHeight="1" x14ac:dyDescent="0.25">
      <c r="A34" s="133" t="s">
        <v>134</v>
      </c>
      <c r="B34" s="142" t="s">
        <v>445</v>
      </c>
      <c r="C34" s="133" t="s">
        <v>36</v>
      </c>
      <c r="D34" s="136"/>
      <c r="E34" s="136"/>
      <c r="F34" s="132"/>
      <c r="G34" s="132"/>
      <c r="H34" s="132"/>
      <c r="I34" s="132"/>
      <c r="J34" s="132"/>
      <c r="K34" s="132"/>
      <c r="L34" s="132"/>
      <c r="M34" s="132"/>
      <c r="N34" s="132"/>
      <c r="O34" s="132"/>
    </row>
    <row r="35" spans="1:20" s="5" customFormat="1" ht="15" customHeight="1" x14ac:dyDescent="0.25">
      <c r="A35" s="220" t="s">
        <v>134</v>
      </c>
      <c r="B35" s="221" t="s">
        <v>106</v>
      </c>
      <c r="C35" s="220" t="s">
        <v>38</v>
      </c>
      <c r="D35" s="222"/>
      <c r="E35" s="222"/>
      <c r="F35" s="223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1:20" s="5" customFormat="1" ht="15" customHeight="1" x14ac:dyDescent="0.25">
      <c r="A36" s="216" t="s">
        <v>134</v>
      </c>
      <c r="B36" s="224" t="s">
        <v>118</v>
      </c>
      <c r="C36" s="216" t="s">
        <v>44</v>
      </c>
      <c r="D36" s="217"/>
      <c r="E36" s="217"/>
      <c r="F36" s="218"/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20" s="5" customFormat="1" ht="15" customHeight="1" x14ac:dyDescent="0.25">
      <c r="A37" s="212" t="s">
        <v>134</v>
      </c>
      <c r="B37" s="213" t="s">
        <v>446</v>
      </c>
      <c r="C37" s="212" t="s">
        <v>45</v>
      </c>
      <c r="D37" s="214"/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</row>
    <row r="38" spans="1:20" s="5" customFormat="1" ht="15" customHeight="1" x14ac:dyDescent="0.25">
      <c r="A38" s="133" t="s">
        <v>134</v>
      </c>
      <c r="B38" s="142" t="s">
        <v>96</v>
      </c>
      <c r="C38" s="133" t="s">
        <v>29</v>
      </c>
      <c r="D38" s="136"/>
      <c r="E38" s="136"/>
      <c r="F38" s="132"/>
      <c r="G38" s="132"/>
      <c r="H38" s="132"/>
      <c r="I38" s="132"/>
      <c r="J38" s="132"/>
      <c r="K38" s="132"/>
      <c r="L38" s="132"/>
      <c r="M38" s="132"/>
      <c r="N38" s="132"/>
      <c r="O38" s="132"/>
    </row>
    <row r="39" spans="1:20" s="5" customFormat="1" ht="15" customHeight="1" x14ac:dyDescent="0.25">
      <c r="A39" s="133" t="s">
        <v>134</v>
      </c>
      <c r="B39" s="142" t="s">
        <v>97</v>
      </c>
      <c r="C39" s="133" t="s">
        <v>30</v>
      </c>
      <c r="D39" s="136"/>
      <c r="E39" s="136"/>
      <c r="F39" s="132"/>
      <c r="G39" s="132"/>
      <c r="H39" s="132"/>
      <c r="I39" s="132"/>
      <c r="J39" s="132"/>
      <c r="K39" s="132"/>
      <c r="L39" s="132"/>
      <c r="M39" s="132"/>
      <c r="N39" s="132"/>
      <c r="O39" s="132"/>
    </row>
    <row r="40" spans="1:20" s="5" customFormat="1" ht="15" customHeight="1" x14ac:dyDescent="0.25">
      <c r="A40" s="133" t="s">
        <v>134</v>
      </c>
      <c r="B40" s="142" t="s">
        <v>150</v>
      </c>
      <c r="C40" s="133" t="s">
        <v>35</v>
      </c>
      <c r="D40" s="136"/>
      <c r="E40" s="136"/>
      <c r="F40" s="132"/>
      <c r="G40" s="132"/>
      <c r="H40" s="132"/>
      <c r="I40" s="132"/>
      <c r="J40" s="132"/>
      <c r="K40" s="132"/>
      <c r="L40" s="132"/>
      <c r="M40" s="132"/>
      <c r="N40" s="132"/>
      <c r="O40" s="132"/>
    </row>
    <row r="41" spans="1:20" s="5" customFormat="1" ht="15" customHeight="1" x14ac:dyDescent="0.25">
      <c r="A41" s="127" t="s">
        <v>88</v>
      </c>
      <c r="B41" s="130" t="s">
        <v>104</v>
      </c>
      <c r="C41" s="127" t="s">
        <v>37</v>
      </c>
      <c r="D41" s="131"/>
      <c r="E41" s="131"/>
      <c r="F41" s="132"/>
      <c r="G41" s="132"/>
      <c r="H41" s="132"/>
      <c r="I41" s="132"/>
      <c r="J41" s="132"/>
      <c r="K41" s="132"/>
      <c r="L41" s="132"/>
      <c r="M41" s="132"/>
      <c r="N41" s="132"/>
      <c r="O41" s="132"/>
    </row>
    <row r="42" spans="1:20" s="5" customFormat="1" ht="15" customHeight="1" x14ac:dyDescent="0.25">
      <c r="A42" s="127" t="s">
        <v>90</v>
      </c>
      <c r="B42" s="141" t="s">
        <v>124</v>
      </c>
      <c r="C42" s="127" t="s">
        <v>47</v>
      </c>
      <c r="D42" s="131"/>
      <c r="E42" s="131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1:20" s="5" customFormat="1" ht="15" customHeight="1" x14ac:dyDescent="0.25">
      <c r="A43" s="127" t="s">
        <v>102</v>
      </c>
      <c r="B43" s="141" t="s">
        <v>125</v>
      </c>
      <c r="C43" s="127" t="s">
        <v>48</v>
      </c>
      <c r="D43" s="131"/>
      <c r="E43" s="131"/>
      <c r="F43" s="132"/>
      <c r="G43" s="132"/>
      <c r="H43" s="132"/>
      <c r="I43" s="132"/>
      <c r="J43" s="132"/>
      <c r="K43" s="132"/>
      <c r="L43" s="132"/>
      <c r="M43" s="132"/>
      <c r="N43" s="132"/>
      <c r="O43" s="132"/>
    </row>
    <row r="44" spans="1:20" s="5" customFormat="1" ht="15" customHeight="1" x14ac:dyDescent="0.25">
      <c r="A44" s="127" t="s">
        <v>103</v>
      </c>
      <c r="B44" s="130" t="s">
        <v>108</v>
      </c>
      <c r="C44" s="127" t="s">
        <v>39</v>
      </c>
      <c r="D44" s="131"/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32"/>
    </row>
    <row r="45" spans="1:20" s="5" customFormat="1" ht="15" customHeight="1" x14ac:dyDescent="0.25">
      <c r="A45" s="127" t="s">
        <v>105</v>
      </c>
      <c r="B45" s="130" t="s">
        <v>110</v>
      </c>
      <c r="C45" s="127" t="s">
        <v>40</v>
      </c>
      <c r="D45" s="131"/>
      <c r="E45" s="131"/>
      <c r="F45" s="132"/>
      <c r="G45" s="132"/>
      <c r="H45" s="132"/>
      <c r="I45" s="132"/>
      <c r="J45" s="132"/>
      <c r="K45" s="132"/>
      <c r="L45" s="132"/>
      <c r="M45" s="132"/>
      <c r="N45" s="132"/>
      <c r="O45" s="132"/>
    </row>
    <row r="46" spans="1:20" s="5" customFormat="1" ht="15" customHeight="1" x14ac:dyDescent="0.25">
      <c r="A46" s="127" t="s">
        <v>107</v>
      </c>
      <c r="B46" s="130" t="s">
        <v>207</v>
      </c>
      <c r="C46" s="127" t="s">
        <v>41</v>
      </c>
      <c r="D46" s="131"/>
      <c r="E46" s="131"/>
      <c r="F46" s="132"/>
      <c r="G46" s="132"/>
      <c r="H46" s="132"/>
      <c r="I46" s="132"/>
      <c r="J46" s="132"/>
      <c r="K46" s="132"/>
      <c r="L46" s="132"/>
      <c r="M46" s="132"/>
      <c r="N46" s="132"/>
      <c r="O46" s="132"/>
    </row>
    <row r="47" spans="1:20" s="5" customFormat="1" ht="15" customHeight="1" x14ac:dyDescent="0.25">
      <c r="A47" s="127" t="s">
        <v>109</v>
      </c>
      <c r="B47" s="130" t="s">
        <v>114</v>
      </c>
      <c r="C47" s="127" t="s">
        <v>42</v>
      </c>
      <c r="D47" s="131"/>
      <c r="E47" s="131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10"/>
      <c r="Q47" s="110"/>
      <c r="R47" s="110"/>
      <c r="S47" s="110"/>
      <c r="T47" s="110"/>
    </row>
    <row r="48" spans="1:20" s="5" customFormat="1" ht="15" customHeight="1" x14ac:dyDescent="0.25">
      <c r="A48" s="127" t="s">
        <v>111</v>
      </c>
      <c r="B48" s="130" t="s">
        <v>447</v>
      </c>
      <c r="C48" s="127" t="s">
        <v>43</v>
      </c>
      <c r="D48" s="131"/>
      <c r="E48" s="131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10"/>
      <c r="Q48" s="110"/>
      <c r="R48" s="110"/>
      <c r="S48" s="110"/>
      <c r="T48" s="110"/>
    </row>
    <row r="49" spans="1:20" s="110" customFormat="1" ht="15" customHeight="1" x14ac:dyDescent="0.25">
      <c r="A49" s="127" t="s">
        <v>113</v>
      </c>
      <c r="B49" s="141" t="s">
        <v>126</v>
      </c>
      <c r="C49" s="127" t="s">
        <v>49</v>
      </c>
      <c r="D49" s="131"/>
      <c r="E49" s="131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1:20" s="110" customFormat="1" ht="15" customHeight="1" x14ac:dyDescent="0.25">
      <c r="A50" s="127" t="s">
        <v>115</v>
      </c>
      <c r="B50" s="141" t="s">
        <v>127</v>
      </c>
      <c r="C50" s="127" t="s">
        <v>50</v>
      </c>
      <c r="D50" s="131"/>
      <c r="E50" s="131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1:20" s="110" customFormat="1" ht="15" customHeight="1" x14ac:dyDescent="0.25">
      <c r="A51" s="127" t="s">
        <v>117</v>
      </c>
      <c r="B51" s="141" t="s">
        <v>128</v>
      </c>
      <c r="C51" s="127" t="s">
        <v>51</v>
      </c>
      <c r="D51" s="131"/>
      <c r="E51" s="131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5"/>
      <c r="Q51" s="5"/>
      <c r="R51" s="5"/>
      <c r="S51" s="5"/>
      <c r="T51" s="5"/>
    </row>
    <row r="52" spans="1:20" s="110" customFormat="1" ht="15" customHeight="1" x14ac:dyDescent="0.25">
      <c r="A52" s="127" t="s">
        <v>119</v>
      </c>
      <c r="B52" s="141" t="s">
        <v>129</v>
      </c>
      <c r="C52" s="127" t="s">
        <v>52</v>
      </c>
      <c r="D52" s="131"/>
      <c r="E52" s="131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5"/>
      <c r="Q52" s="5"/>
      <c r="R52" s="5"/>
      <c r="S52" s="5"/>
      <c r="T52" s="5"/>
    </row>
    <row r="53" spans="1:20" s="5" customFormat="1" ht="15" customHeight="1" x14ac:dyDescent="0.25">
      <c r="A53" s="125">
        <v>3</v>
      </c>
      <c r="B53" s="126" t="s">
        <v>130</v>
      </c>
      <c r="C53" s="125" t="s">
        <v>53</v>
      </c>
      <c r="D53" s="128"/>
      <c r="E53" s="128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1:20" s="5" customFormat="1" ht="15" hidden="1" customHeight="1" x14ac:dyDescent="0.25">
      <c r="A54" s="125" t="s">
        <v>185</v>
      </c>
      <c r="B54" s="126" t="s">
        <v>449</v>
      </c>
      <c r="C54" s="125"/>
      <c r="D54" s="128"/>
      <c r="E54" s="128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1:20" s="5" customFormat="1" ht="15" hidden="1" customHeight="1" x14ac:dyDescent="0.25">
      <c r="A55" s="125">
        <v>1</v>
      </c>
      <c r="B55" s="126" t="s">
        <v>451</v>
      </c>
      <c r="C55" s="125" t="s">
        <v>152</v>
      </c>
      <c r="D55" s="128"/>
      <c r="E55" s="128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  <row r="56" spans="1:20" s="5" customFormat="1" ht="15" hidden="1" customHeight="1" x14ac:dyDescent="0.25">
      <c r="A56" s="125">
        <v>2</v>
      </c>
      <c r="B56" s="126" t="s">
        <v>452</v>
      </c>
      <c r="C56" s="125" t="s">
        <v>154</v>
      </c>
      <c r="D56" s="128"/>
      <c r="E56" s="128"/>
      <c r="F56" s="132"/>
      <c r="G56" s="132"/>
      <c r="H56" s="132"/>
      <c r="I56" s="132"/>
      <c r="J56" s="132"/>
      <c r="K56" s="132"/>
      <c r="L56" s="132"/>
      <c r="M56" s="132"/>
      <c r="N56" s="132"/>
      <c r="O56" s="132"/>
    </row>
    <row r="57" spans="1:20" s="5" customFormat="1" ht="15" hidden="1" customHeight="1" x14ac:dyDescent="0.25">
      <c r="A57" s="125">
        <v>3</v>
      </c>
      <c r="B57" s="126" t="s">
        <v>448</v>
      </c>
      <c r="C57" s="125" t="s">
        <v>156</v>
      </c>
      <c r="D57" s="128"/>
      <c r="E57" s="128"/>
      <c r="F57" s="152"/>
      <c r="G57" s="152"/>
      <c r="H57" s="152"/>
      <c r="I57" s="152"/>
      <c r="J57" s="152"/>
      <c r="K57" s="152"/>
      <c r="L57" s="152"/>
      <c r="M57" s="152"/>
      <c r="N57" s="152"/>
      <c r="O57" s="152"/>
    </row>
    <row r="58" spans="1:20" s="5" customFormat="1" ht="30" hidden="1" customHeight="1" x14ac:dyDescent="0.25">
      <c r="A58" s="125">
        <v>4</v>
      </c>
      <c r="B58" s="126" t="s">
        <v>453</v>
      </c>
      <c r="C58" s="125" t="s">
        <v>454</v>
      </c>
      <c r="D58" s="128"/>
      <c r="E58" s="128"/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1:20" s="5" customFormat="1" ht="30" hidden="1" customHeight="1" x14ac:dyDescent="0.25">
      <c r="A59" s="125">
        <v>5</v>
      </c>
      <c r="B59" s="126" t="s">
        <v>455</v>
      </c>
      <c r="C59" s="125" t="s">
        <v>456</v>
      </c>
      <c r="D59" s="128"/>
      <c r="E59" s="128"/>
      <c r="F59" s="152"/>
      <c r="G59" s="152"/>
      <c r="H59" s="152"/>
      <c r="I59" s="152"/>
      <c r="J59" s="152"/>
      <c r="K59" s="152"/>
      <c r="L59" s="152"/>
      <c r="M59" s="152"/>
      <c r="N59" s="152"/>
      <c r="O59" s="152"/>
    </row>
    <row r="60" spans="1:20" s="5" customFormat="1" ht="15" hidden="1" customHeight="1" x14ac:dyDescent="0.25">
      <c r="A60" s="125">
        <v>6</v>
      </c>
      <c r="B60" s="126" t="s">
        <v>457</v>
      </c>
      <c r="C60" s="125" t="s">
        <v>458</v>
      </c>
      <c r="D60" s="128"/>
      <c r="E60" s="128"/>
      <c r="F60" s="152"/>
      <c r="G60" s="152"/>
      <c r="H60" s="152"/>
      <c r="I60" s="152"/>
      <c r="J60" s="152"/>
      <c r="K60" s="152"/>
      <c r="L60" s="152"/>
      <c r="M60" s="152"/>
      <c r="N60" s="152"/>
      <c r="O60" s="152"/>
    </row>
    <row r="61" spans="1:20" s="5" customFormat="1" ht="15" hidden="1" customHeight="1" x14ac:dyDescent="0.25">
      <c r="A61" s="125">
        <v>7</v>
      </c>
      <c r="B61" s="126" t="s">
        <v>459</v>
      </c>
      <c r="C61" s="125" t="s">
        <v>460</v>
      </c>
      <c r="D61" s="128"/>
      <c r="E61" s="128"/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20" s="5" customFormat="1" ht="30" hidden="1" customHeight="1" x14ac:dyDescent="0.25">
      <c r="A62" s="125">
        <v>8</v>
      </c>
      <c r="B62" s="126" t="s">
        <v>461</v>
      </c>
      <c r="C62" s="125" t="s">
        <v>462</v>
      </c>
      <c r="D62" s="128"/>
      <c r="E62" s="128"/>
      <c r="F62" s="152"/>
      <c r="G62" s="152"/>
      <c r="H62" s="152"/>
      <c r="I62" s="152"/>
      <c r="J62" s="152"/>
      <c r="K62" s="152"/>
      <c r="L62" s="152"/>
      <c r="M62" s="152"/>
      <c r="N62" s="152"/>
      <c r="O62" s="152"/>
    </row>
    <row r="63" spans="1:20" s="5" customFormat="1" ht="15" hidden="1" customHeight="1" x14ac:dyDescent="0.25">
      <c r="A63" s="125">
        <v>9</v>
      </c>
      <c r="B63" s="126" t="s">
        <v>463</v>
      </c>
      <c r="C63" s="125" t="s">
        <v>464</v>
      </c>
      <c r="D63" s="128"/>
      <c r="E63" s="128"/>
      <c r="F63" s="152"/>
      <c r="G63" s="152"/>
      <c r="H63" s="152"/>
      <c r="I63" s="152"/>
      <c r="J63" s="152"/>
      <c r="K63" s="152"/>
      <c r="L63" s="152"/>
      <c r="M63" s="152"/>
      <c r="N63" s="152"/>
      <c r="O63" s="152"/>
    </row>
    <row r="64" spans="1:20" s="5" customFormat="1" ht="15" hidden="1" customHeight="1" x14ac:dyDescent="0.25">
      <c r="A64" s="125">
        <v>10</v>
      </c>
      <c r="B64" s="126" t="s">
        <v>465</v>
      </c>
      <c r="C64" s="125" t="s">
        <v>466</v>
      </c>
      <c r="D64" s="128"/>
      <c r="E64" s="128"/>
      <c r="F64" s="144"/>
      <c r="G64" s="144"/>
      <c r="H64" s="144"/>
      <c r="I64" s="152"/>
      <c r="J64" s="144"/>
      <c r="K64" s="152"/>
      <c r="L64" s="144"/>
      <c r="M64" s="152"/>
      <c r="N64" s="152"/>
      <c r="O64" s="144"/>
    </row>
    <row r="65" spans="1:15" s="5" customFormat="1" ht="15" hidden="1" customHeight="1" x14ac:dyDescent="0.25">
      <c r="A65" s="125">
        <v>11</v>
      </c>
      <c r="B65" s="126" t="s">
        <v>467</v>
      </c>
      <c r="C65" s="125" t="s">
        <v>468</v>
      </c>
      <c r="D65" s="128"/>
      <c r="E65" s="128"/>
      <c r="F65" s="144"/>
      <c r="G65" s="144"/>
      <c r="H65" s="144"/>
      <c r="I65" s="152"/>
      <c r="J65" s="144"/>
      <c r="K65" s="152"/>
      <c r="L65" s="144"/>
      <c r="M65" s="152"/>
      <c r="N65" s="152"/>
      <c r="O65" s="144"/>
    </row>
    <row r="66" spans="1:15" s="5" customFormat="1" ht="15" hidden="1" customHeight="1" x14ac:dyDescent="0.25">
      <c r="A66" s="125">
        <v>12</v>
      </c>
      <c r="B66" s="126" t="s">
        <v>469</v>
      </c>
      <c r="C66" s="125" t="s">
        <v>470</v>
      </c>
      <c r="D66" s="128"/>
      <c r="E66" s="128"/>
      <c r="F66" s="144"/>
      <c r="G66" s="144"/>
      <c r="H66" s="144"/>
      <c r="I66" s="152"/>
      <c r="J66" s="144"/>
      <c r="K66" s="152"/>
      <c r="L66" s="144"/>
      <c r="M66" s="152"/>
      <c r="N66" s="152"/>
      <c r="O66" s="144"/>
    </row>
    <row r="67" spans="1:15" s="5" customFormat="1" ht="15" hidden="1" customHeight="1" x14ac:dyDescent="0.25">
      <c r="A67" s="319">
        <v>13</v>
      </c>
      <c r="B67" s="146" t="s">
        <v>471</v>
      </c>
      <c r="C67" s="319" t="s">
        <v>472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</row>
    <row r="68" spans="1:15" s="88" customFormat="1" ht="18" hidden="1" customHeight="1" x14ac:dyDescent="0.25">
      <c r="A68" s="211" t="s">
        <v>450</v>
      </c>
      <c r="B68" s="149"/>
      <c r="C68" s="149"/>
      <c r="D68" s="149"/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</row>
  </sheetData>
  <mergeCells count="8">
    <mergeCell ref="A1:M1"/>
    <mergeCell ref="A2:N2"/>
    <mergeCell ref="A4:A5"/>
    <mergeCell ref="B4:B5"/>
    <mergeCell ref="C4:C5"/>
    <mergeCell ref="D4:D5"/>
    <mergeCell ref="E4:E5"/>
    <mergeCell ref="F4:O4"/>
  </mergeCells>
  <printOptions horizontalCentered="1"/>
  <pageMargins left="0.3" right="0.3" top="0.75" bottom="0.3" header="0" footer="0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94"/>
  <sheetViews>
    <sheetView workbookViewId="0">
      <selection activeCell="N10" sqref="N10"/>
    </sheetView>
  </sheetViews>
  <sheetFormatPr defaultColWidth="9.109375" defaultRowHeight="13.2" x14ac:dyDescent="0.25"/>
  <cols>
    <col min="1" max="1" width="6.33203125" style="382" customWidth="1"/>
    <col min="2" max="2" width="58.109375" style="335" customWidth="1"/>
    <col min="3" max="3" width="6.6640625" style="364" bestFit="1" customWidth="1"/>
    <col min="4" max="4" width="8.5546875" style="383" customWidth="1"/>
    <col min="5" max="5" width="21.33203125" style="364" customWidth="1"/>
    <col min="6" max="6" width="16" style="364" customWidth="1"/>
    <col min="7" max="7" width="13.6640625" style="335" customWidth="1"/>
    <col min="8" max="8" width="12.44140625" style="364" customWidth="1"/>
    <col min="9" max="9" width="12.44140625" style="364" hidden="1" customWidth="1"/>
    <col min="10" max="10" width="0" style="335" hidden="1" customWidth="1"/>
    <col min="11" max="11" width="9.109375" style="335"/>
    <col min="12" max="12" width="10.33203125" style="335" hidden="1" customWidth="1"/>
    <col min="13" max="13" width="16.109375" style="335" hidden="1" customWidth="1"/>
    <col min="14" max="16384" width="9.109375" style="335"/>
  </cols>
  <sheetData>
    <row r="1" spans="1:12" x14ac:dyDescent="0.25">
      <c r="A1" s="2" t="s">
        <v>1220</v>
      </c>
    </row>
    <row r="2" spans="1:12" ht="15.6" x14ac:dyDescent="0.25">
      <c r="A2" s="426" t="s">
        <v>562</v>
      </c>
      <c r="B2" s="426"/>
      <c r="C2" s="426"/>
      <c r="D2" s="426"/>
      <c r="E2" s="426"/>
      <c r="F2" s="426"/>
      <c r="G2" s="426"/>
      <c r="H2" s="426"/>
      <c r="I2" s="334"/>
    </row>
    <row r="4" spans="1:12" x14ac:dyDescent="0.25">
      <c r="A4" s="432" t="s">
        <v>0</v>
      </c>
      <c r="B4" s="434" t="s">
        <v>183</v>
      </c>
      <c r="C4" s="434" t="s">
        <v>473</v>
      </c>
      <c r="D4" s="434" t="s">
        <v>563</v>
      </c>
      <c r="E4" s="434"/>
      <c r="F4" s="336" t="s">
        <v>564</v>
      </c>
      <c r="G4" s="436" t="s">
        <v>565</v>
      </c>
      <c r="H4" s="436" t="s">
        <v>180</v>
      </c>
      <c r="I4" s="337"/>
      <c r="L4" s="431" t="s">
        <v>566</v>
      </c>
    </row>
    <row r="5" spans="1:12" ht="26.4" x14ac:dyDescent="0.25">
      <c r="A5" s="433"/>
      <c r="B5" s="435"/>
      <c r="C5" s="435"/>
      <c r="D5" s="338" t="s">
        <v>567</v>
      </c>
      <c r="E5" s="339" t="s">
        <v>226</v>
      </c>
      <c r="F5" s="339" t="s">
        <v>568</v>
      </c>
      <c r="G5" s="436"/>
      <c r="H5" s="429"/>
      <c r="I5" s="337"/>
      <c r="L5" s="431"/>
    </row>
    <row r="6" spans="1:12" x14ac:dyDescent="0.25">
      <c r="A6" s="340" t="s">
        <v>186</v>
      </c>
      <c r="B6" s="341" t="s">
        <v>569</v>
      </c>
      <c r="C6" s="342"/>
      <c r="D6" s="343">
        <v>0</v>
      </c>
      <c r="E6" s="342" t="s">
        <v>570</v>
      </c>
      <c r="F6" s="344" t="s">
        <v>571</v>
      </c>
      <c r="G6" s="342"/>
      <c r="H6" s="342"/>
      <c r="I6" s="345"/>
      <c r="L6" s="346"/>
    </row>
    <row r="7" spans="1:12" x14ac:dyDescent="0.25">
      <c r="A7" s="347">
        <v>1</v>
      </c>
      <c r="B7" s="348" t="s">
        <v>230</v>
      </c>
      <c r="C7" s="342" t="s">
        <v>17</v>
      </c>
      <c r="D7" s="343">
        <v>0.2</v>
      </c>
      <c r="E7" s="349" t="s">
        <v>572</v>
      </c>
      <c r="F7" s="350" t="s">
        <v>231</v>
      </c>
      <c r="G7" s="347">
        <v>2022</v>
      </c>
      <c r="H7" s="342" t="s">
        <v>573</v>
      </c>
      <c r="I7" s="345"/>
    </row>
    <row r="8" spans="1:12" x14ac:dyDescent="0.25">
      <c r="A8" s="347">
        <v>2</v>
      </c>
      <c r="B8" s="348" t="s">
        <v>232</v>
      </c>
      <c r="C8" s="342" t="s">
        <v>17</v>
      </c>
      <c r="D8" s="343">
        <v>1</v>
      </c>
      <c r="E8" s="349" t="s">
        <v>407</v>
      </c>
      <c r="F8" s="350" t="s">
        <v>249</v>
      </c>
      <c r="G8" s="347">
        <v>2022</v>
      </c>
      <c r="H8" s="342" t="s">
        <v>573</v>
      </c>
      <c r="I8" s="345"/>
    </row>
    <row r="9" spans="1:12" x14ac:dyDescent="0.25">
      <c r="A9" s="347">
        <v>3</v>
      </c>
      <c r="B9" s="348" t="s">
        <v>232</v>
      </c>
      <c r="C9" s="342" t="s">
        <v>17</v>
      </c>
      <c r="D9" s="343">
        <v>0.01</v>
      </c>
      <c r="E9" s="349" t="s">
        <v>574</v>
      </c>
      <c r="F9" s="350" t="s">
        <v>241</v>
      </c>
      <c r="G9" s="347">
        <v>2022</v>
      </c>
      <c r="H9" s="342" t="s">
        <v>573</v>
      </c>
      <c r="I9" s="345"/>
    </row>
    <row r="10" spans="1:12" x14ac:dyDescent="0.25">
      <c r="A10" s="347">
        <v>4</v>
      </c>
      <c r="B10" s="351" t="s">
        <v>575</v>
      </c>
      <c r="C10" s="342" t="s">
        <v>17</v>
      </c>
      <c r="D10" s="343">
        <v>3.55</v>
      </c>
      <c r="E10" s="349" t="s">
        <v>576</v>
      </c>
      <c r="F10" s="350" t="s">
        <v>228</v>
      </c>
      <c r="G10" s="342"/>
      <c r="H10" s="342" t="s">
        <v>577</v>
      </c>
      <c r="I10" s="345"/>
    </row>
    <row r="11" spans="1:12" x14ac:dyDescent="0.25">
      <c r="A11" s="347">
        <v>5</v>
      </c>
      <c r="B11" s="351" t="s">
        <v>575</v>
      </c>
      <c r="C11" s="342" t="s">
        <v>17</v>
      </c>
      <c r="D11" s="343">
        <v>0.1</v>
      </c>
      <c r="E11" s="349" t="s">
        <v>578</v>
      </c>
      <c r="F11" s="350" t="s">
        <v>212</v>
      </c>
      <c r="G11" s="342"/>
      <c r="H11" s="342" t="s">
        <v>577</v>
      </c>
      <c r="I11" s="345"/>
    </row>
    <row r="12" spans="1:12" x14ac:dyDescent="0.25">
      <c r="A12" s="347">
        <v>6</v>
      </c>
      <c r="B12" s="351" t="s">
        <v>575</v>
      </c>
      <c r="C12" s="342" t="s">
        <v>17</v>
      </c>
      <c r="D12" s="343">
        <v>0.14000000000000001</v>
      </c>
      <c r="E12" s="349" t="s">
        <v>579</v>
      </c>
      <c r="F12" s="350" t="s">
        <v>241</v>
      </c>
      <c r="G12" s="342"/>
      <c r="H12" s="342" t="s">
        <v>577</v>
      </c>
      <c r="I12" s="345"/>
    </row>
    <row r="13" spans="1:12" x14ac:dyDescent="0.25">
      <c r="A13" s="347">
        <v>7</v>
      </c>
      <c r="B13" s="351" t="s">
        <v>378</v>
      </c>
      <c r="C13" s="342" t="s">
        <v>17</v>
      </c>
      <c r="D13" s="343">
        <v>0.5</v>
      </c>
      <c r="E13" s="349" t="s">
        <v>580</v>
      </c>
      <c r="F13" s="350" t="s">
        <v>215</v>
      </c>
      <c r="G13" s="342"/>
      <c r="H13" s="342" t="s">
        <v>577</v>
      </c>
      <c r="I13" s="345"/>
    </row>
    <row r="14" spans="1:12" x14ac:dyDescent="0.25">
      <c r="A14" s="340" t="s">
        <v>186</v>
      </c>
      <c r="B14" s="341" t="s">
        <v>581</v>
      </c>
      <c r="C14" s="342"/>
      <c r="D14" s="343">
        <v>0</v>
      </c>
      <c r="E14" s="342"/>
      <c r="F14" s="342" t="s">
        <v>571</v>
      </c>
      <c r="G14" s="342"/>
      <c r="H14" s="342"/>
      <c r="I14" s="345"/>
      <c r="L14" s="346"/>
    </row>
    <row r="15" spans="1:12" x14ac:dyDescent="0.25">
      <c r="A15" s="347">
        <v>8</v>
      </c>
      <c r="B15" s="348" t="s">
        <v>582</v>
      </c>
      <c r="C15" s="342" t="s">
        <v>18</v>
      </c>
      <c r="D15" s="343">
        <v>1.28</v>
      </c>
      <c r="E15" s="349" t="s">
        <v>583</v>
      </c>
      <c r="F15" s="350" t="s">
        <v>211</v>
      </c>
      <c r="G15" s="347">
        <v>2022</v>
      </c>
      <c r="H15" s="342" t="s">
        <v>573</v>
      </c>
      <c r="I15" s="345"/>
    </row>
    <row r="16" spans="1:12" x14ac:dyDescent="0.25">
      <c r="A16" s="347">
        <v>9</v>
      </c>
      <c r="B16" s="348" t="s">
        <v>350</v>
      </c>
      <c r="C16" s="342" t="s">
        <v>18</v>
      </c>
      <c r="D16" s="343">
        <v>0.1</v>
      </c>
      <c r="E16" s="349" t="s">
        <v>584</v>
      </c>
      <c r="F16" s="350" t="s">
        <v>215</v>
      </c>
      <c r="G16" s="347">
        <v>2022</v>
      </c>
      <c r="H16" s="342" t="s">
        <v>573</v>
      </c>
      <c r="I16" s="345"/>
    </row>
    <row r="17" spans="1:12" x14ac:dyDescent="0.25">
      <c r="A17" s="347">
        <v>10</v>
      </c>
      <c r="B17" s="348" t="s">
        <v>585</v>
      </c>
      <c r="C17" s="342" t="s">
        <v>18</v>
      </c>
      <c r="D17" s="343">
        <v>0.1</v>
      </c>
      <c r="E17" s="349" t="s">
        <v>586</v>
      </c>
      <c r="F17" s="350" t="s">
        <v>228</v>
      </c>
      <c r="G17" s="347">
        <v>2022</v>
      </c>
      <c r="H17" s="342" t="s">
        <v>573</v>
      </c>
      <c r="I17" s="345"/>
    </row>
    <row r="18" spans="1:12" x14ac:dyDescent="0.25">
      <c r="A18" s="347">
        <v>11</v>
      </c>
      <c r="B18" s="348" t="s">
        <v>344</v>
      </c>
      <c r="C18" s="342" t="s">
        <v>18</v>
      </c>
      <c r="D18" s="343">
        <v>0.2</v>
      </c>
      <c r="E18" s="349" t="s">
        <v>587</v>
      </c>
      <c r="F18" s="350" t="s">
        <v>210</v>
      </c>
      <c r="G18" s="347">
        <v>2022</v>
      </c>
      <c r="H18" s="342" t="s">
        <v>573</v>
      </c>
      <c r="I18" s="345"/>
    </row>
    <row r="19" spans="1:12" x14ac:dyDescent="0.25">
      <c r="A19" s="347">
        <v>12</v>
      </c>
      <c r="B19" s="348" t="s">
        <v>357</v>
      </c>
      <c r="C19" s="342" t="s">
        <v>18</v>
      </c>
      <c r="D19" s="343">
        <v>0.08</v>
      </c>
      <c r="E19" s="349" t="s">
        <v>588</v>
      </c>
      <c r="F19" s="350" t="s">
        <v>213</v>
      </c>
      <c r="G19" s="347">
        <v>2022</v>
      </c>
      <c r="H19" s="342" t="s">
        <v>573</v>
      </c>
      <c r="I19" s="345"/>
    </row>
    <row r="20" spans="1:12" x14ac:dyDescent="0.25">
      <c r="A20" s="347">
        <v>13</v>
      </c>
      <c r="B20" s="348" t="s">
        <v>357</v>
      </c>
      <c r="C20" s="342" t="s">
        <v>18</v>
      </c>
      <c r="D20" s="343">
        <v>0.1</v>
      </c>
      <c r="E20" s="349" t="s">
        <v>589</v>
      </c>
      <c r="F20" s="350" t="s">
        <v>214</v>
      </c>
      <c r="G20" s="347">
        <v>2022</v>
      </c>
      <c r="H20" s="342" t="s">
        <v>573</v>
      </c>
      <c r="I20" s="345"/>
    </row>
    <row r="21" spans="1:12" x14ac:dyDescent="0.25">
      <c r="A21" s="347">
        <v>14</v>
      </c>
      <c r="B21" s="348" t="s">
        <v>357</v>
      </c>
      <c r="C21" s="342" t="s">
        <v>18</v>
      </c>
      <c r="D21" s="343">
        <v>0.16</v>
      </c>
      <c r="E21" s="349" t="s">
        <v>590</v>
      </c>
      <c r="F21" s="350" t="s">
        <v>211</v>
      </c>
      <c r="G21" s="347">
        <v>2022</v>
      </c>
      <c r="H21" s="342" t="s">
        <v>573</v>
      </c>
      <c r="I21" s="345"/>
    </row>
    <row r="22" spans="1:12" x14ac:dyDescent="0.25">
      <c r="A22" s="347">
        <v>15</v>
      </c>
      <c r="B22" s="348" t="s">
        <v>344</v>
      </c>
      <c r="C22" s="342" t="s">
        <v>18</v>
      </c>
      <c r="D22" s="343">
        <v>0.28999999999999998</v>
      </c>
      <c r="E22" s="349" t="s">
        <v>591</v>
      </c>
      <c r="F22" s="350" t="s">
        <v>249</v>
      </c>
      <c r="G22" s="347">
        <v>2022</v>
      </c>
      <c r="H22" s="342" t="s">
        <v>573</v>
      </c>
      <c r="I22" s="345"/>
    </row>
    <row r="23" spans="1:12" x14ac:dyDescent="0.25">
      <c r="A23" s="347">
        <v>16</v>
      </c>
      <c r="B23" s="348" t="s">
        <v>344</v>
      </c>
      <c r="C23" s="342" t="s">
        <v>18</v>
      </c>
      <c r="D23" s="343">
        <v>0.75</v>
      </c>
      <c r="E23" s="349" t="s">
        <v>592</v>
      </c>
      <c r="F23" s="350" t="s">
        <v>241</v>
      </c>
      <c r="G23" s="347">
        <v>2022</v>
      </c>
      <c r="H23" s="342" t="s">
        <v>573</v>
      </c>
      <c r="I23" s="345"/>
    </row>
    <row r="24" spans="1:12" x14ac:dyDescent="0.25">
      <c r="A24" s="347">
        <v>17</v>
      </c>
      <c r="B24" s="348" t="s">
        <v>344</v>
      </c>
      <c r="C24" s="342" t="s">
        <v>18</v>
      </c>
      <c r="D24" s="343">
        <v>0.1</v>
      </c>
      <c r="E24" s="349" t="s">
        <v>586</v>
      </c>
      <c r="F24" s="350" t="s">
        <v>231</v>
      </c>
      <c r="G24" s="347">
        <v>2022</v>
      </c>
      <c r="H24" s="342" t="s">
        <v>573</v>
      </c>
      <c r="I24" s="345"/>
    </row>
    <row r="25" spans="1:12" x14ac:dyDescent="0.25">
      <c r="A25" s="347">
        <v>18</v>
      </c>
      <c r="B25" s="348" t="s">
        <v>344</v>
      </c>
      <c r="C25" s="342" t="s">
        <v>18</v>
      </c>
      <c r="D25" s="343">
        <v>0.1</v>
      </c>
      <c r="E25" s="349" t="s">
        <v>593</v>
      </c>
      <c r="F25" s="350" t="s">
        <v>212</v>
      </c>
      <c r="G25" s="342">
        <v>2022</v>
      </c>
      <c r="H25" s="342" t="s">
        <v>573</v>
      </c>
      <c r="I25" s="345"/>
    </row>
    <row r="26" spans="1:12" x14ac:dyDescent="0.25">
      <c r="A26" s="340" t="s">
        <v>186</v>
      </c>
      <c r="B26" s="341" t="s">
        <v>594</v>
      </c>
      <c r="C26" s="342"/>
      <c r="D26" s="343">
        <v>0</v>
      </c>
      <c r="E26" s="342" t="s">
        <v>570</v>
      </c>
      <c r="F26" s="342" t="s">
        <v>571</v>
      </c>
      <c r="G26" s="342"/>
      <c r="H26" s="342"/>
      <c r="I26" s="345"/>
      <c r="L26" s="346"/>
    </row>
    <row r="27" spans="1:12" x14ac:dyDescent="0.25">
      <c r="A27" s="347">
        <v>19</v>
      </c>
      <c r="B27" s="351" t="s">
        <v>595</v>
      </c>
      <c r="C27" s="342" t="s">
        <v>19</v>
      </c>
      <c r="D27" s="343">
        <v>1.04</v>
      </c>
      <c r="E27" s="349" t="s">
        <v>596</v>
      </c>
      <c r="F27" s="350" t="s">
        <v>213</v>
      </c>
      <c r="G27" s="342"/>
      <c r="H27" s="342" t="s">
        <v>577</v>
      </c>
      <c r="I27" s="345"/>
    </row>
    <row r="28" spans="1:12" x14ac:dyDescent="0.25">
      <c r="A28" s="347">
        <v>20</v>
      </c>
      <c r="B28" s="351" t="s">
        <v>597</v>
      </c>
      <c r="C28" s="342" t="s">
        <v>19</v>
      </c>
      <c r="D28" s="343">
        <v>1.28</v>
      </c>
      <c r="E28" s="349" t="s">
        <v>583</v>
      </c>
      <c r="F28" s="350" t="s">
        <v>213</v>
      </c>
      <c r="G28" s="342"/>
      <c r="H28" s="342" t="s">
        <v>577</v>
      </c>
      <c r="I28" s="345"/>
    </row>
    <row r="29" spans="1:12" x14ac:dyDescent="0.25">
      <c r="A29" s="347">
        <v>21</v>
      </c>
      <c r="B29" s="351" t="s">
        <v>598</v>
      </c>
      <c r="C29" s="342" t="s">
        <v>19</v>
      </c>
      <c r="D29" s="343"/>
      <c r="E29" s="349"/>
      <c r="F29" s="350">
        <v>0</v>
      </c>
      <c r="G29" s="342"/>
      <c r="H29" s="342" t="s">
        <v>577</v>
      </c>
      <c r="I29" s="345"/>
    </row>
    <row r="30" spans="1:12" s="358" customFormat="1" ht="26.4" x14ac:dyDescent="0.25">
      <c r="A30" s="352" t="s">
        <v>599</v>
      </c>
      <c r="B30" s="353" t="s">
        <v>224</v>
      </c>
      <c r="C30" s="67" t="s">
        <v>19</v>
      </c>
      <c r="D30" s="354">
        <v>758</v>
      </c>
      <c r="E30" s="355" t="s">
        <v>600</v>
      </c>
      <c r="F30" s="356" t="s">
        <v>228</v>
      </c>
      <c r="G30" s="352">
        <v>2022</v>
      </c>
      <c r="H30" s="67" t="s">
        <v>573</v>
      </c>
      <c r="I30" s="357"/>
    </row>
    <row r="31" spans="1:12" s="358" customFormat="1" ht="26.4" x14ac:dyDescent="0.25">
      <c r="A31" s="352" t="s">
        <v>601</v>
      </c>
      <c r="B31" s="359" t="s">
        <v>598</v>
      </c>
      <c r="C31" s="67" t="s">
        <v>19</v>
      </c>
      <c r="D31" s="354">
        <v>4.82</v>
      </c>
      <c r="E31" s="355" t="s">
        <v>602</v>
      </c>
      <c r="F31" s="356" t="s">
        <v>228</v>
      </c>
      <c r="G31" s="67"/>
      <c r="H31" s="67" t="s">
        <v>577</v>
      </c>
      <c r="I31" s="357"/>
    </row>
    <row r="32" spans="1:12" s="358" customFormat="1" ht="26.4" x14ac:dyDescent="0.25">
      <c r="A32" s="352"/>
      <c r="B32" s="359" t="s">
        <v>598</v>
      </c>
      <c r="C32" s="67"/>
      <c r="D32" s="354">
        <v>0</v>
      </c>
      <c r="E32" s="355" t="s">
        <v>571</v>
      </c>
      <c r="F32" s="356" t="s">
        <v>210</v>
      </c>
      <c r="G32" s="67"/>
      <c r="H32" s="67" t="s">
        <v>577</v>
      </c>
      <c r="I32" s="357"/>
      <c r="L32" s="360"/>
    </row>
    <row r="33" spans="1:12" s="358" customFormat="1" ht="26.4" x14ac:dyDescent="0.25">
      <c r="A33" s="352"/>
      <c r="B33" s="359" t="s">
        <v>598</v>
      </c>
      <c r="C33" s="67"/>
      <c r="D33" s="354">
        <v>0</v>
      </c>
      <c r="E33" s="355" t="s">
        <v>571</v>
      </c>
      <c r="F33" s="356" t="s">
        <v>211</v>
      </c>
      <c r="G33" s="67"/>
      <c r="H33" s="67" t="s">
        <v>577</v>
      </c>
      <c r="I33" s="357"/>
      <c r="L33" s="360"/>
    </row>
    <row r="34" spans="1:12" x14ac:dyDescent="0.25">
      <c r="A34" s="347">
        <v>22</v>
      </c>
      <c r="B34" s="351" t="s">
        <v>603</v>
      </c>
      <c r="C34" s="342" t="s">
        <v>19</v>
      </c>
      <c r="D34" s="343">
        <v>1.3</v>
      </c>
      <c r="E34" s="349" t="s">
        <v>604</v>
      </c>
      <c r="F34" s="350" t="s">
        <v>214</v>
      </c>
      <c r="G34" s="342"/>
      <c r="H34" s="342" t="s">
        <v>577</v>
      </c>
      <c r="I34" s="345"/>
    </row>
    <row r="35" spans="1:12" ht="66" x14ac:dyDescent="0.25">
      <c r="A35" s="347">
        <v>23</v>
      </c>
      <c r="B35" s="351" t="s">
        <v>605</v>
      </c>
      <c r="C35" s="342" t="s">
        <v>19</v>
      </c>
      <c r="D35" s="343">
        <v>479</v>
      </c>
      <c r="E35" s="349" t="s">
        <v>606</v>
      </c>
      <c r="F35" s="350" t="s">
        <v>214</v>
      </c>
      <c r="G35" s="342"/>
      <c r="H35" s="342" t="s">
        <v>338</v>
      </c>
      <c r="I35" s="345"/>
    </row>
    <row r="36" spans="1:12" ht="92.4" x14ac:dyDescent="0.25">
      <c r="A36" s="347">
        <v>24</v>
      </c>
      <c r="B36" s="351" t="s">
        <v>607</v>
      </c>
      <c r="C36" s="342" t="s">
        <v>19</v>
      </c>
      <c r="D36" s="343">
        <v>412.01</v>
      </c>
      <c r="E36" s="349" t="s">
        <v>608</v>
      </c>
      <c r="F36" s="350" t="s">
        <v>249</v>
      </c>
      <c r="G36" s="342"/>
      <c r="H36" s="342" t="s">
        <v>338</v>
      </c>
      <c r="I36" s="345"/>
    </row>
    <row r="37" spans="1:12" x14ac:dyDescent="0.25">
      <c r="A37" s="340" t="s">
        <v>186</v>
      </c>
      <c r="B37" s="341" t="s">
        <v>609</v>
      </c>
      <c r="C37" s="342"/>
      <c r="D37" s="343">
        <v>0</v>
      </c>
      <c r="E37" s="342" t="s">
        <v>570</v>
      </c>
      <c r="F37" s="342" t="s">
        <v>571</v>
      </c>
      <c r="G37" s="342"/>
      <c r="H37" s="342"/>
      <c r="I37" s="345"/>
      <c r="L37" s="346"/>
    </row>
    <row r="38" spans="1:12" ht="26.4" x14ac:dyDescent="0.25">
      <c r="A38" s="347">
        <v>25</v>
      </c>
      <c r="B38" s="348" t="s">
        <v>225</v>
      </c>
      <c r="C38" s="342" t="s">
        <v>21</v>
      </c>
      <c r="D38" s="343">
        <v>87.8</v>
      </c>
      <c r="E38" s="349" t="s">
        <v>610</v>
      </c>
      <c r="F38" s="350" t="s">
        <v>228</v>
      </c>
      <c r="G38" s="347">
        <v>2022</v>
      </c>
      <c r="H38" s="342" t="s">
        <v>573</v>
      </c>
      <c r="I38" s="345"/>
    </row>
    <row r="39" spans="1:12" x14ac:dyDescent="0.25">
      <c r="A39" s="347">
        <v>26</v>
      </c>
      <c r="B39" s="348" t="s">
        <v>270</v>
      </c>
      <c r="C39" s="342" t="s">
        <v>21</v>
      </c>
      <c r="D39" s="343">
        <v>0.69</v>
      </c>
      <c r="E39" s="349" t="s">
        <v>611</v>
      </c>
      <c r="F39" s="350" t="s">
        <v>215</v>
      </c>
      <c r="G39" s="347">
        <v>2022</v>
      </c>
      <c r="H39" s="342" t="s">
        <v>573</v>
      </c>
      <c r="I39" s="345"/>
    </row>
    <row r="40" spans="1:12" ht="26.4" x14ac:dyDescent="0.25">
      <c r="A40" s="347">
        <v>27</v>
      </c>
      <c r="B40" s="348" t="s">
        <v>271</v>
      </c>
      <c r="C40" s="342" t="s">
        <v>21</v>
      </c>
      <c r="D40" s="343">
        <v>20</v>
      </c>
      <c r="E40" s="349" t="s">
        <v>612</v>
      </c>
      <c r="F40" s="350" t="s">
        <v>215</v>
      </c>
      <c r="G40" s="347">
        <v>2022</v>
      </c>
      <c r="H40" s="342" t="s">
        <v>573</v>
      </c>
      <c r="I40" s="345"/>
    </row>
    <row r="41" spans="1:12" x14ac:dyDescent="0.25">
      <c r="A41" s="347">
        <v>28</v>
      </c>
      <c r="B41" s="348" t="s">
        <v>272</v>
      </c>
      <c r="C41" s="342" t="s">
        <v>21</v>
      </c>
      <c r="D41" s="343">
        <v>1.2</v>
      </c>
      <c r="E41" s="349" t="s">
        <v>613</v>
      </c>
      <c r="F41" s="350" t="s">
        <v>213</v>
      </c>
      <c r="G41" s="347">
        <v>2022</v>
      </c>
      <c r="H41" s="342" t="s">
        <v>573</v>
      </c>
      <c r="I41" s="345"/>
    </row>
    <row r="42" spans="1:12" ht="26.4" x14ac:dyDescent="0.25">
      <c r="A42" s="347">
        <v>29</v>
      </c>
      <c r="B42" s="348" t="s">
        <v>271</v>
      </c>
      <c r="C42" s="342" t="s">
        <v>21</v>
      </c>
      <c r="D42" s="343">
        <v>40</v>
      </c>
      <c r="E42" s="349" t="s">
        <v>614</v>
      </c>
      <c r="F42" s="350" t="s">
        <v>213</v>
      </c>
      <c r="G42" s="347">
        <v>2022</v>
      </c>
      <c r="H42" s="342" t="s">
        <v>573</v>
      </c>
      <c r="I42" s="345"/>
    </row>
    <row r="43" spans="1:12" ht="26.4" x14ac:dyDescent="0.25">
      <c r="A43" s="347">
        <v>30</v>
      </c>
      <c r="B43" s="348" t="s">
        <v>273</v>
      </c>
      <c r="C43" s="342" t="s">
        <v>21</v>
      </c>
      <c r="D43" s="343">
        <v>10.199999999999999</v>
      </c>
      <c r="E43" s="349" t="s">
        <v>615</v>
      </c>
      <c r="F43" s="350" t="s">
        <v>249</v>
      </c>
      <c r="G43" s="347">
        <v>2022</v>
      </c>
      <c r="H43" s="342" t="s">
        <v>573</v>
      </c>
      <c r="I43" s="345"/>
    </row>
    <row r="44" spans="1:12" x14ac:dyDescent="0.25">
      <c r="A44" s="347">
        <v>31</v>
      </c>
      <c r="B44" s="348" t="s">
        <v>274</v>
      </c>
      <c r="C44" s="342" t="s">
        <v>21</v>
      </c>
      <c r="D44" s="343">
        <v>3.08</v>
      </c>
      <c r="E44" s="349" t="s">
        <v>616</v>
      </c>
      <c r="F44" s="350" t="s">
        <v>231</v>
      </c>
      <c r="G44" s="347">
        <v>2022</v>
      </c>
      <c r="H44" s="342" t="s">
        <v>573</v>
      </c>
      <c r="I44" s="345"/>
    </row>
    <row r="45" spans="1:12" ht="26.4" x14ac:dyDescent="0.25">
      <c r="A45" s="347">
        <v>32</v>
      </c>
      <c r="B45" s="348" t="s">
        <v>617</v>
      </c>
      <c r="C45" s="342" t="s">
        <v>21</v>
      </c>
      <c r="D45" s="343">
        <v>0.24</v>
      </c>
      <c r="E45" s="349" t="s">
        <v>364</v>
      </c>
      <c r="F45" s="350" t="s">
        <v>241</v>
      </c>
      <c r="G45" s="347">
        <v>2022</v>
      </c>
      <c r="H45" s="342" t="s">
        <v>573</v>
      </c>
      <c r="I45" s="345"/>
    </row>
    <row r="46" spans="1:12" x14ac:dyDescent="0.25">
      <c r="A46" s="347">
        <v>33</v>
      </c>
      <c r="B46" s="348" t="s">
        <v>278</v>
      </c>
      <c r="C46" s="342" t="s">
        <v>21</v>
      </c>
      <c r="D46" s="343">
        <v>0.24</v>
      </c>
      <c r="E46" s="349" t="s">
        <v>364</v>
      </c>
      <c r="F46" s="350" t="s">
        <v>231</v>
      </c>
      <c r="G46" s="347">
        <v>2022</v>
      </c>
      <c r="H46" s="342" t="s">
        <v>573</v>
      </c>
      <c r="I46" s="345"/>
    </row>
    <row r="47" spans="1:12" x14ac:dyDescent="0.25">
      <c r="A47" s="347">
        <v>34</v>
      </c>
      <c r="B47" s="348" t="s">
        <v>279</v>
      </c>
      <c r="C47" s="342" t="s">
        <v>21</v>
      </c>
      <c r="D47" s="343">
        <v>10</v>
      </c>
      <c r="E47" s="349" t="s">
        <v>618</v>
      </c>
      <c r="F47" s="350" t="s">
        <v>212</v>
      </c>
      <c r="G47" s="347">
        <v>2022</v>
      </c>
      <c r="H47" s="342" t="s">
        <v>573</v>
      </c>
      <c r="I47" s="345"/>
    </row>
    <row r="48" spans="1:12" x14ac:dyDescent="0.25">
      <c r="A48" s="347">
        <v>35</v>
      </c>
      <c r="B48" s="348" t="s">
        <v>280</v>
      </c>
      <c r="C48" s="342" t="s">
        <v>21</v>
      </c>
      <c r="D48" s="343">
        <v>0.68</v>
      </c>
      <c r="E48" s="349" t="s">
        <v>619</v>
      </c>
      <c r="F48" s="350" t="s">
        <v>211</v>
      </c>
      <c r="G48" s="347">
        <v>2022</v>
      </c>
      <c r="H48" s="342" t="s">
        <v>573</v>
      </c>
      <c r="I48" s="345"/>
    </row>
    <row r="49" spans="1:9" ht="26.4" x14ac:dyDescent="0.25">
      <c r="A49" s="347">
        <v>36</v>
      </c>
      <c r="B49" s="348" t="s">
        <v>281</v>
      </c>
      <c r="C49" s="342" t="s">
        <v>21</v>
      </c>
      <c r="D49" s="343">
        <v>10</v>
      </c>
      <c r="E49" s="349" t="s">
        <v>620</v>
      </c>
      <c r="F49" s="350" t="s">
        <v>211</v>
      </c>
      <c r="G49" s="347">
        <v>2022</v>
      </c>
      <c r="H49" s="342" t="s">
        <v>573</v>
      </c>
      <c r="I49" s="345"/>
    </row>
    <row r="50" spans="1:9" x14ac:dyDescent="0.25">
      <c r="A50" s="347">
        <v>37</v>
      </c>
      <c r="B50" s="348" t="s">
        <v>282</v>
      </c>
      <c r="C50" s="342" t="s">
        <v>21</v>
      </c>
      <c r="D50" s="343">
        <v>0.24</v>
      </c>
      <c r="E50" s="349" t="s">
        <v>364</v>
      </c>
      <c r="F50" s="350" t="s">
        <v>214</v>
      </c>
      <c r="G50" s="347">
        <v>2022</v>
      </c>
      <c r="H50" s="342" t="s">
        <v>573</v>
      </c>
      <c r="I50" s="345"/>
    </row>
    <row r="51" spans="1:9" x14ac:dyDescent="0.25">
      <c r="A51" s="347">
        <v>38</v>
      </c>
      <c r="B51" s="348" t="s">
        <v>283</v>
      </c>
      <c r="C51" s="342" t="s">
        <v>21</v>
      </c>
      <c r="D51" s="343">
        <v>0.6</v>
      </c>
      <c r="E51" s="349" t="s">
        <v>621</v>
      </c>
      <c r="F51" s="350" t="s">
        <v>211</v>
      </c>
      <c r="G51" s="347">
        <v>2022</v>
      </c>
      <c r="H51" s="342" t="s">
        <v>573</v>
      </c>
      <c r="I51" s="345"/>
    </row>
    <row r="52" spans="1:9" ht="26.4" x14ac:dyDescent="0.25">
      <c r="A52" s="347">
        <v>39</v>
      </c>
      <c r="B52" s="348" t="s">
        <v>284</v>
      </c>
      <c r="C52" s="342" t="s">
        <v>21</v>
      </c>
      <c r="D52" s="343">
        <v>4</v>
      </c>
      <c r="E52" s="349" t="s">
        <v>622</v>
      </c>
      <c r="F52" s="350" t="s">
        <v>211</v>
      </c>
      <c r="G52" s="347">
        <v>2022</v>
      </c>
      <c r="H52" s="342" t="s">
        <v>573</v>
      </c>
      <c r="I52" s="345"/>
    </row>
    <row r="53" spans="1:9" x14ac:dyDescent="0.25">
      <c r="A53" s="347">
        <v>40</v>
      </c>
      <c r="B53" s="348" t="s">
        <v>285</v>
      </c>
      <c r="C53" s="342" t="s">
        <v>21</v>
      </c>
      <c r="D53" s="343">
        <v>0.24</v>
      </c>
      <c r="E53" s="349" t="s">
        <v>623</v>
      </c>
      <c r="F53" s="350" t="s">
        <v>231</v>
      </c>
      <c r="G53" s="347">
        <v>2022</v>
      </c>
      <c r="H53" s="342" t="s">
        <v>573</v>
      </c>
      <c r="I53" s="345"/>
    </row>
    <row r="54" spans="1:9" x14ac:dyDescent="0.25">
      <c r="A54" s="347">
        <v>41</v>
      </c>
      <c r="B54" s="348" t="s">
        <v>286</v>
      </c>
      <c r="C54" s="342" t="s">
        <v>21</v>
      </c>
      <c r="D54" s="343">
        <v>0.4</v>
      </c>
      <c r="E54" s="349" t="s">
        <v>624</v>
      </c>
      <c r="F54" s="350" t="s">
        <v>213</v>
      </c>
      <c r="G54" s="347">
        <v>2022</v>
      </c>
      <c r="H54" s="342" t="s">
        <v>573</v>
      </c>
      <c r="I54" s="345"/>
    </row>
    <row r="55" spans="1:9" x14ac:dyDescent="0.25">
      <c r="A55" s="347">
        <v>42</v>
      </c>
      <c r="B55" s="348" t="s">
        <v>304</v>
      </c>
      <c r="C55" s="342" t="s">
        <v>21</v>
      </c>
      <c r="D55" s="343">
        <v>6.26</v>
      </c>
      <c r="E55" s="349" t="s">
        <v>625</v>
      </c>
      <c r="F55" s="350" t="s">
        <v>210</v>
      </c>
      <c r="G55" s="347">
        <v>2022</v>
      </c>
      <c r="H55" s="342" t="s">
        <v>573</v>
      </c>
      <c r="I55" s="345"/>
    </row>
    <row r="56" spans="1:9" x14ac:dyDescent="0.25">
      <c r="A56" s="347">
        <v>43</v>
      </c>
      <c r="B56" s="348" t="s">
        <v>541</v>
      </c>
      <c r="C56" s="342" t="s">
        <v>21</v>
      </c>
      <c r="D56" s="343">
        <v>0.32</v>
      </c>
      <c r="E56" s="349" t="s">
        <v>626</v>
      </c>
      <c r="F56" s="350" t="s">
        <v>231</v>
      </c>
      <c r="G56" s="347">
        <v>2022</v>
      </c>
      <c r="H56" s="342" t="s">
        <v>573</v>
      </c>
      <c r="I56" s="345"/>
    </row>
    <row r="57" spans="1:9" x14ac:dyDescent="0.25">
      <c r="A57" s="347">
        <v>44</v>
      </c>
      <c r="B57" s="348" t="s">
        <v>362</v>
      </c>
      <c r="C57" s="342" t="s">
        <v>21</v>
      </c>
      <c r="D57" s="343">
        <v>3.74</v>
      </c>
      <c r="E57" s="349" t="s">
        <v>627</v>
      </c>
      <c r="F57" s="350" t="s">
        <v>210</v>
      </c>
      <c r="G57" s="347">
        <v>2022</v>
      </c>
      <c r="H57" s="342" t="s">
        <v>573</v>
      </c>
      <c r="I57" s="345"/>
    </row>
    <row r="58" spans="1:9" x14ac:dyDescent="0.25">
      <c r="A58" s="347">
        <v>45</v>
      </c>
      <c r="B58" s="348" t="s">
        <v>363</v>
      </c>
      <c r="C58" s="342" t="s">
        <v>21</v>
      </c>
      <c r="D58" s="343">
        <v>5.57</v>
      </c>
      <c r="E58" s="349" t="s">
        <v>571</v>
      </c>
      <c r="F58" s="350">
        <v>0</v>
      </c>
      <c r="G58" s="347">
        <v>0</v>
      </c>
      <c r="H58" s="342" t="s">
        <v>573</v>
      </c>
      <c r="I58" s="345"/>
    </row>
    <row r="59" spans="1:9" s="358" customFormat="1" x14ac:dyDescent="0.25">
      <c r="A59" s="352"/>
      <c r="B59" s="353" t="s">
        <v>240</v>
      </c>
      <c r="C59" s="67" t="s">
        <v>21</v>
      </c>
      <c r="D59" s="354">
        <v>4.01</v>
      </c>
      <c r="E59" s="355" t="s">
        <v>628</v>
      </c>
      <c r="F59" s="356" t="s">
        <v>212</v>
      </c>
      <c r="G59" s="352">
        <v>2022</v>
      </c>
      <c r="H59" s="67" t="s">
        <v>573</v>
      </c>
      <c r="I59" s="357"/>
    </row>
    <row r="60" spans="1:9" s="358" customFormat="1" x14ac:dyDescent="0.25">
      <c r="A60" s="352"/>
      <c r="B60" s="353" t="s">
        <v>217</v>
      </c>
      <c r="C60" s="67" t="s">
        <v>21</v>
      </c>
      <c r="D60" s="354">
        <v>1.56</v>
      </c>
      <c r="E60" s="355" t="s">
        <v>629</v>
      </c>
      <c r="F60" s="356" t="s">
        <v>211</v>
      </c>
      <c r="G60" s="352">
        <v>2022</v>
      </c>
      <c r="H60" s="67" t="s">
        <v>573</v>
      </c>
      <c r="I60" s="357"/>
    </row>
    <row r="61" spans="1:9" x14ac:dyDescent="0.25">
      <c r="A61" s="347">
        <v>46</v>
      </c>
      <c r="B61" s="348" t="s">
        <v>188</v>
      </c>
      <c r="C61" s="342" t="s">
        <v>21</v>
      </c>
      <c r="D61" s="343">
        <v>20</v>
      </c>
      <c r="E61" s="349"/>
      <c r="F61" s="350">
        <v>0</v>
      </c>
      <c r="G61" s="347">
        <v>0</v>
      </c>
      <c r="H61" s="342" t="s">
        <v>573</v>
      </c>
      <c r="I61" s="345"/>
    </row>
    <row r="62" spans="1:9" s="358" customFormat="1" ht="26.4" x14ac:dyDescent="0.25">
      <c r="A62" s="352"/>
      <c r="B62" s="353" t="s">
        <v>188</v>
      </c>
      <c r="C62" s="67" t="s">
        <v>21</v>
      </c>
      <c r="D62" s="354">
        <v>3.5</v>
      </c>
      <c r="E62" s="355" t="s">
        <v>380</v>
      </c>
      <c r="F62" s="356" t="s">
        <v>249</v>
      </c>
      <c r="G62" s="352">
        <v>2022</v>
      </c>
      <c r="H62" s="67" t="s">
        <v>573</v>
      </c>
      <c r="I62" s="357"/>
    </row>
    <row r="63" spans="1:9" s="358" customFormat="1" ht="26.4" x14ac:dyDescent="0.25">
      <c r="A63" s="352"/>
      <c r="B63" s="353" t="s">
        <v>188</v>
      </c>
      <c r="C63" s="67" t="s">
        <v>21</v>
      </c>
      <c r="D63" s="354">
        <v>2.5</v>
      </c>
      <c r="E63" s="355" t="s">
        <v>381</v>
      </c>
      <c r="F63" s="356" t="s">
        <v>210</v>
      </c>
      <c r="G63" s="352">
        <v>2022</v>
      </c>
      <c r="H63" s="67" t="s">
        <v>573</v>
      </c>
      <c r="I63" s="357"/>
    </row>
    <row r="64" spans="1:9" s="358" customFormat="1" ht="39.6" x14ac:dyDescent="0.25">
      <c r="A64" s="352"/>
      <c r="B64" s="353" t="s">
        <v>188</v>
      </c>
      <c r="C64" s="67" t="s">
        <v>21</v>
      </c>
      <c r="D64" s="354">
        <v>1</v>
      </c>
      <c r="E64" s="355" t="s">
        <v>382</v>
      </c>
      <c r="F64" s="356" t="s">
        <v>211</v>
      </c>
      <c r="G64" s="352">
        <v>2022</v>
      </c>
      <c r="H64" s="67" t="s">
        <v>573</v>
      </c>
      <c r="I64" s="357"/>
    </row>
    <row r="65" spans="1:9" s="358" customFormat="1" ht="39.6" x14ac:dyDescent="0.25">
      <c r="A65" s="352"/>
      <c r="B65" s="353" t="s">
        <v>188</v>
      </c>
      <c r="C65" s="67" t="s">
        <v>21</v>
      </c>
      <c r="D65" s="354">
        <v>1</v>
      </c>
      <c r="E65" s="355" t="s">
        <v>383</v>
      </c>
      <c r="F65" s="356" t="s">
        <v>212</v>
      </c>
      <c r="G65" s="352">
        <v>2022</v>
      </c>
      <c r="H65" s="67" t="s">
        <v>573</v>
      </c>
      <c r="I65" s="357"/>
    </row>
    <row r="66" spans="1:9" s="358" customFormat="1" ht="26.4" x14ac:dyDescent="0.25">
      <c r="A66" s="352"/>
      <c r="B66" s="353" t="s">
        <v>188</v>
      </c>
      <c r="C66" s="67" t="s">
        <v>21</v>
      </c>
      <c r="D66" s="354">
        <v>2.5</v>
      </c>
      <c r="E66" s="355" t="s">
        <v>384</v>
      </c>
      <c r="F66" s="356" t="s">
        <v>241</v>
      </c>
      <c r="G66" s="352">
        <v>2022</v>
      </c>
      <c r="H66" s="67" t="s">
        <v>573</v>
      </c>
      <c r="I66" s="357"/>
    </row>
    <row r="67" spans="1:9" s="358" customFormat="1" ht="39.6" x14ac:dyDescent="0.25">
      <c r="A67" s="352"/>
      <c r="B67" s="353" t="s">
        <v>188</v>
      </c>
      <c r="C67" s="67" t="s">
        <v>21</v>
      </c>
      <c r="D67" s="354">
        <v>1</v>
      </c>
      <c r="E67" s="355" t="s">
        <v>385</v>
      </c>
      <c r="F67" s="356" t="s">
        <v>213</v>
      </c>
      <c r="G67" s="352">
        <v>2022</v>
      </c>
      <c r="H67" s="67" t="s">
        <v>573</v>
      </c>
      <c r="I67" s="357"/>
    </row>
    <row r="68" spans="1:9" s="358" customFormat="1" ht="26.4" x14ac:dyDescent="0.25">
      <c r="A68" s="352"/>
      <c r="B68" s="353" t="s">
        <v>188</v>
      </c>
      <c r="C68" s="67" t="s">
        <v>21</v>
      </c>
      <c r="D68" s="354">
        <v>1</v>
      </c>
      <c r="E68" s="355" t="s">
        <v>386</v>
      </c>
      <c r="F68" s="356" t="s">
        <v>214</v>
      </c>
      <c r="G68" s="352">
        <v>2022</v>
      </c>
      <c r="H68" s="67" t="s">
        <v>573</v>
      </c>
      <c r="I68" s="357"/>
    </row>
    <row r="69" spans="1:9" s="358" customFormat="1" ht="26.4" x14ac:dyDescent="0.25">
      <c r="A69" s="361"/>
      <c r="B69" s="353" t="s">
        <v>188</v>
      </c>
      <c r="C69" s="67" t="s">
        <v>21</v>
      </c>
      <c r="D69" s="354">
        <v>4</v>
      </c>
      <c r="E69" s="355" t="s">
        <v>387</v>
      </c>
      <c r="F69" s="356" t="s">
        <v>231</v>
      </c>
      <c r="G69" s="352">
        <v>2022</v>
      </c>
      <c r="H69" s="67" t="s">
        <v>573</v>
      </c>
      <c r="I69" s="357"/>
    </row>
    <row r="70" spans="1:9" s="358" customFormat="1" ht="26.4" x14ac:dyDescent="0.25">
      <c r="A70" s="352"/>
      <c r="B70" s="353" t="s">
        <v>188</v>
      </c>
      <c r="C70" s="67" t="s">
        <v>21</v>
      </c>
      <c r="D70" s="354">
        <v>2.5</v>
      </c>
      <c r="E70" s="355" t="s">
        <v>388</v>
      </c>
      <c r="F70" s="356" t="s">
        <v>228</v>
      </c>
      <c r="G70" s="352">
        <v>2022</v>
      </c>
      <c r="H70" s="67" t="s">
        <v>573</v>
      </c>
      <c r="I70" s="357"/>
    </row>
    <row r="71" spans="1:9" s="358" customFormat="1" ht="26.4" x14ac:dyDescent="0.25">
      <c r="A71" s="352"/>
      <c r="B71" s="353" t="s">
        <v>188</v>
      </c>
      <c r="C71" s="67" t="s">
        <v>21</v>
      </c>
      <c r="D71" s="354">
        <v>1</v>
      </c>
      <c r="E71" s="355" t="s">
        <v>389</v>
      </c>
      <c r="F71" s="356" t="s">
        <v>215</v>
      </c>
      <c r="G71" s="352">
        <v>2022</v>
      </c>
      <c r="H71" s="67" t="s">
        <v>573</v>
      </c>
      <c r="I71" s="357"/>
    </row>
    <row r="72" spans="1:9" x14ac:dyDescent="0.25">
      <c r="A72" s="347">
        <v>47</v>
      </c>
      <c r="B72" s="348" t="s">
        <v>630</v>
      </c>
      <c r="C72" s="342" t="s">
        <v>21</v>
      </c>
      <c r="D72" s="343">
        <v>0.24</v>
      </c>
      <c r="E72" s="349" t="s">
        <v>631</v>
      </c>
      <c r="F72" s="350" t="s">
        <v>210</v>
      </c>
      <c r="G72" s="342"/>
      <c r="H72" s="342" t="s">
        <v>577</v>
      </c>
      <c r="I72" s="345"/>
    </row>
    <row r="73" spans="1:9" x14ac:dyDescent="0.25">
      <c r="A73" s="347">
        <v>48</v>
      </c>
      <c r="B73" s="348" t="s">
        <v>632</v>
      </c>
      <c r="C73" s="342" t="s">
        <v>21</v>
      </c>
      <c r="D73" s="343">
        <v>0.24</v>
      </c>
      <c r="E73" s="349" t="s">
        <v>633</v>
      </c>
      <c r="F73" s="350" t="s">
        <v>249</v>
      </c>
      <c r="G73" s="342"/>
      <c r="H73" s="342" t="s">
        <v>577</v>
      </c>
      <c r="I73" s="345"/>
    </row>
    <row r="74" spans="1:9" x14ac:dyDescent="0.25">
      <c r="A74" s="347">
        <v>49</v>
      </c>
      <c r="B74" s="348" t="s">
        <v>634</v>
      </c>
      <c r="C74" s="342" t="s">
        <v>21</v>
      </c>
      <c r="D74" s="343">
        <v>0.1</v>
      </c>
      <c r="E74" s="349" t="s">
        <v>593</v>
      </c>
      <c r="F74" s="350" t="s">
        <v>241</v>
      </c>
      <c r="G74" s="342"/>
      <c r="H74" s="342" t="s">
        <v>577</v>
      </c>
      <c r="I74" s="345"/>
    </row>
    <row r="75" spans="1:9" x14ac:dyDescent="0.25">
      <c r="A75" s="347">
        <v>50</v>
      </c>
      <c r="B75" s="348" t="s">
        <v>635</v>
      </c>
      <c r="C75" s="342" t="s">
        <v>21</v>
      </c>
      <c r="D75" s="343">
        <v>0.1</v>
      </c>
      <c r="E75" s="349" t="s">
        <v>636</v>
      </c>
      <c r="F75" s="350" t="s">
        <v>231</v>
      </c>
      <c r="G75" s="342"/>
      <c r="H75" s="342" t="s">
        <v>577</v>
      </c>
      <c r="I75" s="345"/>
    </row>
    <row r="76" spans="1:9" x14ac:dyDescent="0.25">
      <c r="A76" s="347">
        <v>51</v>
      </c>
      <c r="B76" s="348" t="s">
        <v>637</v>
      </c>
      <c r="C76" s="342" t="s">
        <v>21</v>
      </c>
      <c r="D76" s="343">
        <v>1</v>
      </c>
      <c r="E76" s="349" t="s">
        <v>407</v>
      </c>
      <c r="F76" s="350" t="s">
        <v>214</v>
      </c>
      <c r="G76" s="342"/>
      <c r="H76" s="342" t="s">
        <v>577</v>
      </c>
      <c r="I76" s="345"/>
    </row>
    <row r="77" spans="1:9" ht="26.4" x14ac:dyDescent="0.25">
      <c r="A77" s="347">
        <v>52</v>
      </c>
      <c r="B77" s="348" t="s">
        <v>638</v>
      </c>
      <c r="C77" s="342" t="s">
        <v>21</v>
      </c>
      <c r="D77" s="343">
        <v>20</v>
      </c>
      <c r="E77" s="349" t="s">
        <v>639</v>
      </c>
      <c r="F77" s="350" t="s">
        <v>231</v>
      </c>
      <c r="G77" s="342"/>
      <c r="H77" s="342" t="s">
        <v>577</v>
      </c>
      <c r="I77" s="345"/>
    </row>
    <row r="78" spans="1:9" ht="26.4" x14ac:dyDescent="0.25">
      <c r="A78" s="347">
        <v>53</v>
      </c>
      <c r="B78" s="348" t="s">
        <v>640</v>
      </c>
      <c r="C78" s="342" t="s">
        <v>21</v>
      </c>
      <c r="D78" s="343">
        <v>15</v>
      </c>
      <c r="E78" s="349" t="s">
        <v>641</v>
      </c>
      <c r="F78" s="350" t="s">
        <v>249</v>
      </c>
      <c r="G78" s="342"/>
      <c r="H78" s="342" t="s">
        <v>577</v>
      </c>
      <c r="I78" s="345"/>
    </row>
    <row r="79" spans="1:9" x14ac:dyDescent="0.25">
      <c r="A79" s="347">
        <v>54</v>
      </c>
      <c r="B79" s="348" t="s">
        <v>642</v>
      </c>
      <c r="C79" s="342" t="s">
        <v>21</v>
      </c>
      <c r="D79" s="343">
        <v>1.7</v>
      </c>
      <c r="E79" s="349" t="s">
        <v>643</v>
      </c>
      <c r="F79" s="350" t="s">
        <v>249</v>
      </c>
      <c r="G79" s="342"/>
      <c r="H79" s="342" t="s">
        <v>577</v>
      </c>
      <c r="I79" s="345"/>
    </row>
    <row r="80" spans="1:9" x14ac:dyDescent="0.25">
      <c r="A80" s="347">
        <v>55</v>
      </c>
      <c r="B80" s="348" t="s">
        <v>644</v>
      </c>
      <c r="C80" s="342" t="s">
        <v>21</v>
      </c>
      <c r="D80" s="343">
        <v>0.26</v>
      </c>
      <c r="E80" s="349" t="s">
        <v>645</v>
      </c>
      <c r="F80" s="350" t="s">
        <v>213</v>
      </c>
      <c r="G80" s="342"/>
      <c r="H80" s="342" t="s">
        <v>577</v>
      </c>
      <c r="I80" s="345"/>
    </row>
    <row r="81" spans="1:9" x14ac:dyDescent="0.25">
      <c r="A81" s="347">
        <v>56</v>
      </c>
      <c r="B81" s="348" t="s">
        <v>646</v>
      </c>
      <c r="C81" s="342" t="s">
        <v>21</v>
      </c>
      <c r="D81" s="343">
        <v>0.5</v>
      </c>
      <c r="E81" s="349" t="s">
        <v>647</v>
      </c>
      <c r="F81" s="350" t="s">
        <v>231</v>
      </c>
      <c r="G81" s="342"/>
      <c r="H81" s="342" t="s">
        <v>577</v>
      </c>
      <c r="I81" s="345"/>
    </row>
    <row r="82" spans="1:9" ht="26.4" x14ac:dyDescent="0.25">
      <c r="A82" s="347">
        <v>57</v>
      </c>
      <c r="B82" s="348" t="s">
        <v>648</v>
      </c>
      <c r="C82" s="342" t="s">
        <v>21</v>
      </c>
      <c r="D82" s="343">
        <v>0.46</v>
      </c>
      <c r="E82" s="349" t="s">
        <v>649</v>
      </c>
      <c r="F82" s="350" t="s">
        <v>215</v>
      </c>
      <c r="G82" s="342"/>
      <c r="H82" s="342" t="s">
        <v>577</v>
      </c>
      <c r="I82" s="345"/>
    </row>
    <row r="83" spans="1:9" x14ac:dyDescent="0.25">
      <c r="A83" s="347">
        <v>58</v>
      </c>
      <c r="B83" s="348" t="s">
        <v>650</v>
      </c>
      <c r="C83" s="342" t="s">
        <v>21</v>
      </c>
      <c r="D83" s="343">
        <v>4.5999999999999996</v>
      </c>
      <c r="E83" s="349" t="s">
        <v>651</v>
      </c>
      <c r="F83" s="350" t="s">
        <v>215</v>
      </c>
      <c r="G83" s="342"/>
      <c r="H83" s="342" t="s">
        <v>577</v>
      </c>
      <c r="I83" s="345"/>
    </row>
    <row r="84" spans="1:9" x14ac:dyDescent="0.25">
      <c r="A84" s="347">
        <v>59</v>
      </c>
      <c r="B84" s="348" t="s">
        <v>406</v>
      </c>
      <c r="C84" s="342" t="s">
        <v>21</v>
      </c>
      <c r="D84" s="343">
        <v>1</v>
      </c>
      <c r="E84" s="349" t="s">
        <v>407</v>
      </c>
      <c r="F84" s="350" t="s">
        <v>211</v>
      </c>
      <c r="G84" s="342"/>
      <c r="H84" s="342" t="s">
        <v>577</v>
      </c>
      <c r="I84" s="345"/>
    </row>
    <row r="85" spans="1:9" x14ac:dyDescent="0.25">
      <c r="A85" s="347">
        <v>60</v>
      </c>
      <c r="B85" s="348" t="s">
        <v>404</v>
      </c>
      <c r="C85" s="342" t="s">
        <v>21</v>
      </c>
      <c r="D85" s="343">
        <v>1.95</v>
      </c>
      <c r="E85" s="349" t="s">
        <v>405</v>
      </c>
      <c r="F85" s="350" t="s">
        <v>249</v>
      </c>
      <c r="G85" s="342"/>
      <c r="H85" s="342" t="s">
        <v>338</v>
      </c>
      <c r="I85" s="345"/>
    </row>
    <row r="86" spans="1:9" x14ac:dyDescent="0.25">
      <c r="A86" s="347">
        <v>61</v>
      </c>
      <c r="B86" s="348" t="s">
        <v>652</v>
      </c>
      <c r="C86" s="342" t="s">
        <v>21</v>
      </c>
      <c r="D86" s="343">
        <v>25</v>
      </c>
      <c r="E86" s="349" t="s">
        <v>653</v>
      </c>
      <c r="F86" s="350" t="s">
        <v>211</v>
      </c>
      <c r="G86" s="342"/>
      <c r="H86" s="342" t="s">
        <v>338</v>
      </c>
      <c r="I86" s="345"/>
    </row>
    <row r="87" spans="1:9" x14ac:dyDescent="0.25">
      <c r="A87" s="347">
        <v>62</v>
      </c>
      <c r="B87" s="348" t="s">
        <v>654</v>
      </c>
      <c r="C87" s="342" t="s">
        <v>21</v>
      </c>
      <c r="D87" s="343">
        <v>30</v>
      </c>
      <c r="E87" s="349" t="s">
        <v>655</v>
      </c>
      <c r="F87" s="350" t="s">
        <v>231</v>
      </c>
      <c r="G87" s="342"/>
      <c r="H87" s="342" t="s">
        <v>338</v>
      </c>
      <c r="I87" s="345"/>
    </row>
    <row r="88" spans="1:9" x14ac:dyDescent="0.25">
      <c r="A88" s="347">
        <v>63</v>
      </c>
      <c r="B88" s="348" t="s">
        <v>656</v>
      </c>
      <c r="C88" s="342" t="s">
        <v>21</v>
      </c>
      <c r="D88" s="343">
        <v>50</v>
      </c>
      <c r="E88" s="349" t="s">
        <v>657</v>
      </c>
      <c r="F88" s="350" t="s">
        <v>228</v>
      </c>
      <c r="G88" s="342"/>
      <c r="H88" s="342" t="s">
        <v>338</v>
      </c>
      <c r="I88" s="345"/>
    </row>
    <row r="89" spans="1:9" x14ac:dyDescent="0.25">
      <c r="A89" s="347">
        <v>64</v>
      </c>
      <c r="B89" s="348" t="s">
        <v>658</v>
      </c>
      <c r="C89" s="342" t="s">
        <v>21</v>
      </c>
      <c r="D89" s="343">
        <v>10</v>
      </c>
      <c r="E89" s="349" t="s">
        <v>659</v>
      </c>
      <c r="F89" s="350" t="s">
        <v>214</v>
      </c>
      <c r="G89" s="342"/>
      <c r="H89" s="342" t="s">
        <v>338</v>
      </c>
      <c r="I89" s="345"/>
    </row>
    <row r="90" spans="1:9" x14ac:dyDescent="0.25">
      <c r="A90" s="347">
        <v>65</v>
      </c>
      <c r="B90" s="348" t="s">
        <v>188</v>
      </c>
      <c r="C90" s="342" t="s">
        <v>21</v>
      </c>
      <c r="D90" s="343">
        <v>72.5</v>
      </c>
      <c r="E90" s="349"/>
      <c r="F90" s="350"/>
      <c r="G90" s="342"/>
      <c r="H90" s="342" t="s">
        <v>338</v>
      </c>
      <c r="I90" s="345"/>
    </row>
    <row r="91" spans="1:9" s="358" customFormat="1" ht="26.4" x14ac:dyDescent="0.25">
      <c r="A91" s="352"/>
      <c r="B91" s="353" t="s">
        <v>188</v>
      </c>
      <c r="C91" s="67" t="s">
        <v>21</v>
      </c>
      <c r="D91" s="354">
        <v>6.5</v>
      </c>
      <c r="E91" s="355" t="s">
        <v>660</v>
      </c>
      <c r="F91" s="356" t="s">
        <v>249</v>
      </c>
      <c r="G91" s="67"/>
      <c r="H91" s="67" t="s">
        <v>338</v>
      </c>
      <c r="I91" s="357"/>
    </row>
    <row r="92" spans="1:9" s="358" customFormat="1" ht="26.4" x14ac:dyDescent="0.25">
      <c r="A92" s="352"/>
      <c r="B92" s="353" t="s">
        <v>188</v>
      </c>
      <c r="C92" s="67" t="s">
        <v>21</v>
      </c>
      <c r="D92" s="354">
        <v>1</v>
      </c>
      <c r="E92" s="355" t="s">
        <v>408</v>
      </c>
      <c r="F92" s="356" t="s">
        <v>213</v>
      </c>
      <c r="G92" s="67"/>
      <c r="H92" s="67" t="s">
        <v>338</v>
      </c>
      <c r="I92" s="357"/>
    </row>
    <row r="93" spans="1:9" s="358" customFormat="1" ht="26.4" x14ac:dyDescent="0.25">
      <c r="A93" s="352"/>
      <c r="B93" s="353" t="s">
        <v>188</v>
      </c>
      <c r="C93" s="67" t="s">
        <v>21</v>
      </c>
      <c r="D93" s="354">
        <v>5</v>
      </c>
      <c r="E93" s="355" t="s">
        <v>661</v>
      </c>
      <c r="F93" s="356" t="s">
        <v>213</v>
      </c>
      <c r="G93" s="67"/>
      <c r="H93" s="67" t="s">
        <v>338</v>
      </c>
      <c r="I93" s="357"/>
    </row>
    <row r="94" spans="1:9" s="358" customFormat="1" ht="26.4" x14ac:dyDescent="0.25">
      <c r="A94" s="352"/>
      <c r="B94" s="353" t="s">
        <v>188</v>
      </c>
      <c r="C94" s="67" t="s">
        <v>21</v>
      </c>
      <c r="D94" s="354">
        <v>10</v>
      </c>
      <c r="E94" s="355" t="s">
        <v>662</v>
      </c>
      <c r="F94" s="356" t="s">
        <v>210</v>
      </c>
      <c r="G94" s="67"/>
      <c r="H94" s="67" t="s">
        <v>338</v>
      </c>
      <c r="I94" s="357"/>
    </row>
    <row r="95" spans="1:9" s="358" customFormat="1" ht="26.4" x14ac:dyDescent="0.25">
      <c r="A95" s="352"/>
      <c r="B95" s="353" t="s">
        <v>188</v>
      </c>
      <c r="C95" s="67" t="s">
        <v>21</v>
      </c>
      <c r="D95" s="354">
        <v>10</v>
      </c>
      <c r="E95" s="355" t="s">
        <v>662</v>
      </c>
      <c r="F95" s="356" t="s">
        <v>211</v>
      </c>
      <c r="G95" s="67"/>
      <c r="H95" s="67" t="s">
        <v>338</v>
      </c>
      <c r="I95" s="357"/>
    </row>
    <row r="96" spans="1:9" s="358" customFormat="1" ht="26.4" x14ac:dyDescent="0.25">
      <c r="A96" s="352"/>
      <c r="B96" s="353" t="s">
        <v>188</v>
      </c>
      <c r="C96" s="67" t="s">
        <v>21</v>
      </c>
      <c r="D96" s="354">
        <v>5</v>
      </c>
      <c r="E96" s="355" t="s">
        <v>661</v>
      </c>
      <c r="F96" s="356" t="s">
        <v>212</v>
      </c>
      <c r="G96" s="67"/>
      <c r="H96" s="67" t="s">
        <v>338</v>
      </c>
      <c r="I96" s="357"/>
    </row>
    <row r="97" spans="1:12" s="358" customFormat="1" ht="26.4" x14ac:dyDescent="0.25">
      <c r="A97" s="352"/>
      <c r="B97" s="353" t="s">
        <v>188</v>
      </c>
      <c r="C97" s="67" t="s">
        <v>21</v>
      </c>
      <c r="D97" s="354">
        <v>10</v>
      </c>
      <c r="E97" s="355" t="s">
        <v>663</v>
      </c>
      <c r="F97" s="356" t="s">
        <v>241</v>
      </c>
      <c r="G97" s="362"/>
      <c r="H97" s="67" t="s">
        <v>338</v>
      </c>
      <c r="I97" s="357"/>
    </row>
    <row r="98" spans="1:12" s="358" customFormat="1" ht="26.4" x14ac:dyDescent="0.25">
      <c r="A98" s="352"/>
      <c r="B98" s="353" t="s">
        <v>188</v>
      </c>
      <c r="C98" s="67" t="s">
        <v>21</v>
      </c>
      <c r="D98" s="354">
        <v>10</v>
      </c>
      <c r="E98" s="355" t="s">
        <v>664</v>
      </c>
      <c r="F98" s="356" t="s">
        <v>214</v>
      </c>
      <c r="G98" s="67"/>
      <c r="H98" s="67" t="s">
        <v>338</v>
      </c>
      <c r="I98" s="357"/>
    </row>
    <row r="99" spans="1:12" s="358" customFormat="1" ht="26.4" x14ac:dyDescent="0.25">
      <c r="A99" s="352"/>
      <c r="B99" s="353" t="s">
        <v>188</v>
      </c>
      <c r="C99" s="67" t="s">
        <v>21</v>
      </c>
      <c r="D99" s="354">
        <v>10</v>
      </c>
      <c r="E99" s="355" t="s">
        <v>665</v>
      </c>
      <c r="F99" s="356" t="s">
        <v>228</v>
      </c>
      <c r="G99" s="67"/>
      <c r="H99" s="67" t="s">
        <v>338</v>
      </c>
      <c r="I99" s="357"/>
    </row>
    <row r="100" spans="1:12" s="358" customFormat="1" ht="26.4" x14ac:dyDescent="0.25">
      <c r="A100" s="352"/>
      <c r="B100" s="353" t="s">
        <v>188</v>
      </c>
      <c r="C100" s="67" t="s">
        <v>21</v>
      </c>
      <c r="D100" s="354">
        <v>5</v>
      </c>
      <c r="E100" s="355" t="s">
        <v>666</v>
      </c>
      <c r="F100" s="356" t="s">
        <v>215</v>
      </c>
      <c r="G100" s="67"/>
      <c r="H100" s="67" t="s">
        <v>338</v>
      </c>
      <c r="I100" s="357"/>
    </row>
    <row r="101" spans="1:12" x14ac:dyDescent="0.25">
      <c r="A101" s="340" t="s">
        <v>186</v>
      </c>
      <c r="B101" s="341" t="s">
        <v>667</v>
      </c>
      <c r="C101" s="342"/>
      <c r="D101" s="343"/>
      <c r="E101" s="342"/>
      <c r="F101" s="342"/>
      <c r="G101" s="342"/>
      <c r="H101" s="342"/>
      <c r="I101" s="345"/>
      <c r="L101" s="346"/>
    </row>
    <row r="102" spans="1:12" x14ac:dyDescent="0.25">
      <c r="A102" s="347">
        <v>66</v>
      </c>
      <c r="B102" s="348" t="s">
        <v>276</v>
      </c>
      <c r="C102" s="342" t="s">
        <v>22</v>
      </c>
      <c r="D102" s="343">
        <v>30</v>
      </c>
      <c r="E102" s="349" t="s">
        <v>668</v>
      </c>
      <c r="F102" s="350" t="s">
        <v>249</v>
      </c>
      <c r="G102" s="347">
        <v>2022</v>
      </c>
      <c r="H102" s="342" t="s">
        <v>573</v>
      </c>
      <c r="I102" s="345"/>
    </row>
    <row r="103" spans="1:12" ht="26.4" x14ac:dyDescent="0.25">
      <c r="A103" s="347">
        <v>67</v>
      </c>
      <c r="B103" s="348" t="s">
        <v>327</v>
      </c>
      <c r="C103" s="342" t="s">
        <v>22</v>
      </c>
      <c r="D103" s="343">
        <v>43</v>
      </c>
      <c r="E103" s="349" t="s">
        <v>669</v>
      </c>
      <c r="F103" s="350" t="s">
        <v>249</v>
      </c>
      <c r="G103" s="347">
        <v>2022</v>
      </c>
      <c r="H103" s="342" t="s">
        <v>573</v>
      </c>
      <c r="I103" s="345"/>
    </row>
    <row r="104" spans="1:12" x14ac:dyDescent="0.25">
      <c r="A104" s="347">
        <v>68</v>
      </c>
      <c r="B104" s="348" t="s">
        <v>321</v>
      </c>
      <c r="C104" s="342" t="s">
        <v>22</v>
      </c>
      <c r="D104" s="343">
        <v>1</v>
      </c>
      <c r="E104" s="349" t="s">
        <v>670</v>
      </c>
      <c r="F104" s="350" t="s">
        <v>241</v>
      </c>
      <c r="G104" s="347">
        <v>2022</v>
      </c>
      <c r="H104" s="342" t="s">
        <v>573</v>
      </c>
      <c r="I104" s="345"/>
    </row>
    <row r="105" spans="1:12" ht="26.4" x14ac:dyDescent="0.25">
      <c r="A105" s="347">
        <v>69</v>
      </c>
      <c r="B105" s="348" t="s">
        <v>287</v>
      </c>
      <c r="C105" s="342" t="s">
        <v>22</v>
      </c>
      <c r="D105" s="343">
        <v>0.96</v>
      </c>
      <c r="E105" s="349" t="s">
        <v>671</v>
      </c>
      <c r="F105" s="350" t="s">
        <v>210</v>
      </c>
      <c r="G105" s="347">
        <v>2021</v>
      </c>
      <c r="H105" s="342" t="s">
        <v>573</v>
      </c>
      <c r="I105" s="345"/>
    </row>
    <row r="106" spans="1:12" x14ac:dyDescent="0.25">
      <c r="A106" s="347">
        <v>70</v>
      </c>
      <c r="B106" s="348" t="s">
        <v>288</v>
      </c>
      <c r="C106" s="342" t="s">
        <v>22</v>
      </c>
      <c r="D106" s="343">
        <v>1</v>
      </c>
      <c r="E106" s="349" t="s">
        <v>670</v>
      </c>
      <c r="F106" s="350" t="s">
        <v>231</v>
      </c>
      <c r="G106" s="347">
        <v>2022</v>
      </c>
      <c r="H106" s="342" t="s">
        <v>573</v>
      </c>
      <c r="I106" s="345"/>
    </row>
    <row r="107" spans="1:12" x14ac:dyDescent="0.25">
      <c r="A107" s="347">
        <v>71</v>
      </c>
      <c r="B107" s="348" t="s">
        <v>289</v>
      </c>
      <c r="C107" s="342" t="s">
        <v>22</v>
      </c>
      <c r="D107" s="343">
        <v>2.1800000000000002</v>
      </c>
      <c r="E107" s="349" t="s">
        <v>672</v>
      </c>
      <c r="F107" s="350" t="s">
        <v>213</v>
      </c>
      <c r="G107" s="347">
        <v>2022</v>
      </c>
      <c r="H107" s="342" t="s">
        <v>573</v>
      </c>
      <c r="I107" s="345"/>
    </row>
    <row r="108" spans="1:12" x14ac:dyDescent="0.25">
      <c r="A108" s="347">
        <v>72</v>
      </c>
      <c r="B108" s="348" t="s">
        <v>290</v>
      </c>
      <c r="C108" s="342" t="s">
        <v>22</v>
      </c>
      <c r="D108" s="343">
        <v>1.29</v>
      </c>
      <c r="E108" s="349" t="s">
        <v>673</v>
      </c>
      <c r="F108" s="350" t="s">
        <v>249</v>
      </c>
      <c r="G108" s="347">
        <v>2022</v>
      </c>
      <c r="H108" s="342" t="s">
        <v>573</v>
      </c>
      <c r="I108" s="345"/>
    </row>
    <row r="109" spans="1:12" x14ac:dyDescent="0.25">
      <c r="A109" s="347">
        <v>73</v>
      </c>
      <c r="B109" s="348" t="s">
        <v>674</v>
      </c>
      <c r="C109" s="342" t="s">
        <v>22</v>
      </c>
      <c r="D109" s="343">
        <v>0.92</v>
      </c>
      <c r="E109" s="349" t="s">
        <v>675</v>
      </c>
      <c r="F109" s="350" t="s">
        <v>210</v>
      </c>
      <c r="G109" s="347">
        <v>2021</v>
      </c>
      <c r="H109" s="342" t="s">
        <v>573</v>
      </c>
      <c r="I109" s="345"/>
    </row>
    <row r="110" spans="1:12" ht="26.4" x14ac:dyDescent="0.25">
      <c r="A110" s="347">
        <v>74</v>
      </c>
      <c r="B110" s="348" t="s">
        <v>375</v>
      </c>
      <c r="C110" s="342" t="s">
        <v>22</v>
      </c>
      <c r="D110" s="343">
        <v>0.94</v>
      </c>
      <c r="E110" s="349" t="s">
        <v>676</v>
      </c>
      <c r="F110" s="350" t="s">
        <v>228</v>
      </c>
      <c r="G110" s="347">
        <v>2022</v>
      </c>
      <c r="H110" s="342" t="s">
        <v>573</v>
      </c>
      <c r="I110" s="345"/>
    </row>
    <row r="111" spans="1:12" ht="26.4" x14ac:dyDescent="0.25">
      <c r="A111" s="347">
        <v>75</v>
      </c>
      <c r="B111" s="348" t="s">
        <v>291</v>
      </c>
      <c r="C111" s="342" t="s">
        <v>22</v>
      </c>
      <c r="D111" s="343">
        <v>1.3</v>
      </c>
      <c r="E111" s="349" t="s">
        <v>390</v>
      </c>
      <c r="F111" s="350" t="s">
        <v>228</v>
      </c>
      <c r="G111" s="347">
        <v>2022</v>
      </c>
      <c r="H111" s="342" t="s">
        <v>573</v>
      </c>
      <c r="I111" s="345"/>
    </row>
    <row r="112" spans="1:12" x14ac:dyDescent="0.25">
      <c r="A112" s="347">
        <v>76</v>
      </c>
      <c r="B112" s="348" t="s">
        <v>292</v>
      </c>
      <c r="C112" s="342" t="s">
        <v>22</v>
      </c>
      <c r="D112" s="343">
        <v>0.84</v>
      </c>
      <c r="E112" s="349" t="s">
        <v>571</v>
      </c>
      <c r="F112" s="350" t="s">
        <v>228</v>
      </c>
      <c r="G112" s="347">
        <v>0</v>
      </c>
      <c r="H112" s="342" t="s">
        <v>573</v>
      </c>
      <c r="I112" s="345"/>
    </row>
    <row r="113" spans="1:9" s="358" customFormat="1" x14ac:dyDescent="0.25">
      <c r="A113" s="347">
        <v>77</v>
      </c>
      <c r="B113" s="353" t="s">
        <v>223</v>
      </c>
      <c r="C113" s="67" t="s">
        <v>22</v>
      </c>
      <c r="D113" s="354">
        <v>0.6</v>
      </c>
      <c r="E113" s="355" t="s">
        <v>677</v>
      </c>
      <c r="F113" s="356" t="s">
        <v>228</v>
      </c>
      <c r="G113" s="352">
        <v>2022</v>
      </c>
      <c r="H113" s="67" t="s">
        <v>573</v>
      </c>
      <c r="I113" s="357"/>
    </row>
    <row r="114" spans="1:9" s="358" customFormat="1" x14ac:dyDescent="0.25">
      <c r="A114" s="347">
        <v>78</v>
      </c>
      <c r="B114" s="353" t="s">
        <v>223</v>
      </c>
      <c r="C114" s="363" t="s">
        <v>21</v>
      </c>
      <c r="D114" s="354">
        <v>0.24</v>
      </c>
      <c r="E114" s="355" t="s">
        <v>364</v>
      </c>
      <c r="F114" s="356" t="s">
        <v>228</v>
      </c>
      <c r="G114" s="352">
        <v>2022</v>
      </c>
      <c r="H114" s="67" t="s">
        <v>573</v>
      </c>
      <c r="I114" s="357"/>
    </row>
    <row r="115" spans="1:9" x14ac:dyDescent="0.25">
      <c r="A115" s="347">
        <v>79</v>
      </c>
      <c r="B115" s="348" t="s">
        <v>293</v>
      </c>
      <c r="C115" s="342" t="s">
        <v>22</v>
      </c>
      <c r="D115" s="343">
        <v>0.2</v>
      </c>
      <c r="E115" s="349" t="s">
        <v>678</v>
      </c>
      <c r="F115" s="350" t="s">
        <v>241</v>
      </c>
      <c r="G115" s="347">
        <v>2022</v>
      </c>
      <c r="H115" s="342" t="s">
        <v>573</v>
      </c>
      <c r="I115" s="345"/>
    </row>
    <row r="116" spans="1:9" ht="26.4" x14ac:dyDescent="0.25">
      <c r="A116" s="347">
        <v>80</v>
      </c>
      <c r="B116" s="348" t="s">
        <v>322</v>
      </c>
      <c r="C116" s="342" t="s">
        <v>22</v>
      </c>
      <c r="D116" s="343">
        <v>2.0699999999999998</v>
      </c>
      <c r="E116" s="349" t="s">
        <v>679</v>
      </c>
      <c r="F116" s="350" t="s">
        <v>249</v>
      </c>
      <c r="G116" s="347">
        <v>2022</v>
      </c>
      <c r="H116" s="342" t="s">
        <v>573</v>
      </c>
      <c r="I116" s="345"/>
    </row>
    <row r="117" spans="1:9" x14ac:dyDescent="0.25">
      <c r="A117" s="347">
        <v>81</v>
      </c>
      <c r="B117" s="348" t="s">
        <v>295</v>
      </c>
      <c r="C117" s="342" t="s">
        <v>22</v>
      </c>
      <c r="D117" s="343">
        <v>0.65</v>
      </c>
      <c r="E117" s="349" t="s">
        <v>680</v>
      </c>
      <c r="F117" s="350" t="s">
        <v>212</v>
      </c>
      <c r="G117" s="347">
        <v>2022</v>
      </c>
      <c r="H117" s="342" t="s">
        <v>573</v>
      </c>
      <c r="I117" s="345"/>
    </row>
    <row r="118" spans="1:9" ht="26.4" x14ac:dyDescent="0.25">
      <c r="A118" s="347">
        <v>82</v>
      </c>
      <c r="B118" s="348" t="s">
        <v>296</v>
      </c>
      <c r="C118" s="342" t="s">
        <v>22</v>
      </c>
      <c r="D118" s="343">
        <v>0.72</v>
      </c>
      <c r="E118" s="349" t="s">
        <v>681</v>
      </c>
      <c r="F118" s="350" t="s">
        <v>213</v>
      </c>
      <c r="G118" s="347">
        <v>2022</v>
      </c>
      <c r="H118" s="342" t="s">
        <v>573</v>
      </c>
      <c r="I118" s="345"/>
    </row>
    <row r="119" spans="1:9" x14ac:dyDescent="0.25">
      <c r="A119" s="347">
        <v>83</v>
      </c>
      <c r="B119" s="348" t="s">
        <v>324</v>
      </c>
      <c r="C119" s="342" t="s">
        <v>22</v>
      </c>
      <c r="D119" s="343">
        <v>0.82</v>
      </c>
      <c r="E119" s="349" t="s">
        <v>682</v>
      </c>
      <c r="F119" s="350" t="s">
        <v>212</v>
      </c>
      <c r="G119" s="347">
        <v>2022</v>
      </c>
      <c r="H119" s="342" t="s">
        <v>573</v>
      </c>
      <c r="I119" s="345"/>
    </row>
    <row r="120" spans="1:9" ht="26.4" x14ac:dyDescent="0.25">
      <c r="A120" s="347">
        <v>84</v>
      </c>
      <c r="B120" s="348" t="s">
        <v>326</v>
      </c>
      <c r="C120" s="342" t="s">
        <v>22</v>
      </c>
      <c r="D120" s="343">
        <v>8.11</v>
      </c>
      <c r="E120" s="349" t="s">
        <v>683</v>
      </c>
      <c r="F120" s="350" t="s">
        <v>249</v>
      </c>
      <c r="G120" s="347">
        <v>2022</v>
      </c>
      <c r="H120" s="342" t="s">
        <v>573</v>
      </c>
      <c r="I120" s="345"/>
    </row>
    <row r="121" spans="1:9" x14ac:dyDescent="0.25">
      <c r="A121" s="347">
        <v>85</v>
      </c>
      <c r="B121" s="348" t="s">
        <v>345</v>
      </c>
      <c r="C121" s="342" t="s">
        <v>22</v>
      </c>
      <c r="D121" s="343">
        <v>5.23</v>
      </c>
      <c r="E121" s="349" t="s">
        <v>684</v>
      </c>
      <c r="F121" s="350" t="s">
        <v>228</v>
      </c>
      <c r="G121" s="347">
        <v>2022</v>
      </c>
      <c r="H121" s="342" t="s">
        <v>573</v>
      </c>
      <c r="I121" s="345"/>
    </row>
    <row r="122" spans="1:9" x14ac:dyDescent="0.25">
      <c r="A122" s="347">
        <v>86</v>
      </c>
      <c r="B122" s="348" t="s">
        <v>391</v>
      </c>
      <c r="C122" s="342" t="s">
        <v>22</v>
      </c>
      <c r="D122" s="343">
        <v>5.28</v>
      </c>
      <c r="E122" s="349" t="s">
        <v>394</v>
      </c>
      <c r="F122" s="350" t="s">
        <v>241</v>
      </c>
      <c r="G122" s="347">
        <v>2022</v>
      </c>
      <c r="H122" s="342" t="s">
        <v>573</v>
      </c>
      <c r="I122" s="345"/>
    </row>
    <row r="123" spans="1:9" ht="39.6" x14ac:dyDescent="0.25">
      <c r="A123" s="347">
        <v>87</v>
      </c>
      <c r="B123" s="348" t="s">
        <v>392</v>
      </c>
      <c r="C123" s="342" t="s">
        <v>22</v>
      </c>
      <c r="D123" s="343">
        <v>12.67</v>
      </c>
      <c r="E123" s="349" t="s">
        <v>395</v>
      </c>
      <c r="F123" s="350" t="s">
        <v>241</v>
      </c>
      <c r="G123" s="347">
        <v>2022</v>
      </c>
      <c r="H123" s="342" t="s">
        <v>573</v>
      </c>
      <c r="I123" s="345"/>
    </row>
    <row r="124" spans="1:9" x14ac:dyDescent="0.25">
      <c r="A124" s="347">
        <v>88</v>
      </c>
      <c r="B124" s="348" t="s">
        <v>294</v>
      </c>
      <c r="C124" s="342" t="s">
        <v>22</v>
      </c>
      <c r="D124" s="343">
        <v>4.2</v>
      </c>
      <c r="E124" s="349" t="s">
        <v>685</v>
      </c>
      <c r="F124" s="350" t="s">
        <v>212</v>
      </c>
      <c r="G124" s="347">
        <v>2022</v>
      </c>
      <c r="H124" s="342" t="s">
        <v>573</v>
      </c>
      <c r="I124" s="345"/>
    </row>
    <row r="125" spans="1:9" x14ac:dyDescent="0.25">
      <c r="A125" s="347">
        <v>89</v>
      </c>
      <c r="B125" s="348" t="s">
        <v>393</v>
      </c>
      <c r="C125" s="342" t="s">
        <v>22</v>
      </c>
      <c r="D125" s="343">
        <v>50</v>
      </c>
      <c r="E125" s="349"/>
      <c r="F125" s="350">
        <v>0</v>
      </c>
      <c r="G125" s="347">
        <v>0</v>
      </c>
      <c r="H125" s="342" t="s">
        <v>573</v>
      </c>
      <c r="I125" s="345"/>
    </row>
    <row r="126" spans="1:9" s="358" customFormat="1" ht="26.4" x14ac:dyDescent="0.25">
      <c r="A126" s="352"/>
      <c r="B126" s="353" t="s">
        <v>393</v>
      </c>
      <c r="C126" s="67" t="s">
        <v>22</v>
      </c>
      <c r="D126" s="354">
        <v>10</v>
      </c>
      <c r="E126" s="355" t="s">
        <v>396</v>
      </c>
      <c r="F126" s="356" t="s">
        <v>249</v>
      </c>
      <c r="G126" s="352">
        <v>2022</v>
      </c>
      <c r="H126" s="67" t="s">
        <v>573</v>
      </c>
      <c r="I126" s="357"/>
    </row>
    <row r="127" spans="1:9" s="358" customFormat="1" ht="26.4" x14ac:dyDescent="0.25">
      <c r="A127" s="352"/>
      <c r="B127" s="353" t="s">
        <v>393</v>
      </c>
      <c r="C127" s="67" t="s">
        <v>22</v>
      </c>
      <c r="D127" s="354">
        <v>9</v>
      </c>
      <c r="E127" s="355" t="s">
        <v>397</v>
      </c>
      <c r="F127" s="356" t="s">
        <v>210</v>
      </c>
      <c r="G127" s="352">
        <v>2022</v>
      </c>
      <c r="H127" s="67" t="s">
        <v>573</v>
      </c>
      <c r="I127" s="357"/>
    </row>
    <row r="128" spans="1:9" s="358" customFormat="1" ht="39.6" x14ac:dyDescent="0.25">
      <c r="A128" s="352"/>
      <c r="B128" s="353" t="s">
        <v>393</v>
      </c>
      <c r="C128" s="67" t="s">
        <v>22</v>
      </c>
      <c r="D128" s="354">
        <v>2</v>
      </c>
      <c r="E128" s="355" t="s">
        <v>398</v>
      </c>
      <c r="F128" s="356" t="s">
        <v>211</v>
      </c>
      <c r="G128" s="352">
        <v>2022</v>
      </c>
      <c r="H128" s="67" t="s">
        <v>573</v>
      </c>
      <c r="I128" s="357"/>
    </row>
    <row r="129" spans="1:9" s="358" customFormat="1" ht="39.6" x14ac:dyDescent="0.25">
      <c r="A129" s="352"/>
      <c r="B129" s="353" t="s">
        <v>393</v>
      </c>
      <c r="C129" s="67" t="s">
        <v>22</v>
      </c>
      <c r="D129" s="354">
        <v>2</v>
      </c>
      <c r="E129" s="355" t="s">
        <v>398</v>
      </c>
      <c r="F129" s="356" t="s">
        <v>212</v>
      </c>
      <c r="G129" s="352">
        <v>2022</v>
      </c>
      <c r="H129" s="67" t="s">
        <v>573</v>
      </c>
      <c r="I129" s="357"/>
    </row>
    <row r="130" spans="1:9" s="358" customFormat="1" ht="26.4" x14ac:dyDescent="0.25">
      <c r="A130" s="352"/>
      <c r="B130" s="353" t="s">
        <v>393</v>
      </c>
      <c r="C130" s="67" t="s">
        <v>22</v>
      </c>
      <c r="D130" s="354">
        <v>2</v>
      </c>
      <c r="E130" s="355" t="s">
        <v>399</v>
      </c>
      <c r="F130" s="356" t="s">
        <v>241</v>
      </c>
      <c r="G130" s="352">
        <v>2022</v>
      </c>
      <c r="H130" s="67" t="s">
        <v>573</v>
      </c>
      <c r="I130" s="357"/>
    </row>
    <row r="131" spans="1:9" s="358" customFormat="1" ht="39.6" x14ac:dyDescent="0.25">
      <c r="A131" s="352"/>
      <c r="B131" s="353" t="s">
        <v>393</v>
      </c>
      <c r="C131" s="67" t="s">
        <v>22</v>
      </c>
      <c r="D131" s="354">
        <v>2</v>
      </c>
      <c r="E131" s="355" t="s">
        <v>400</v>
      </c>
      <c r="F131" s="356" t="s">
        <v>213</v>
      </c>
      <c r="G131" s="352">
        <v>2022</v>
      </c>
      <c r="H131" s="67" t="s">
        <v>573</v>
      </c>
      <c r="I131" s="357"/>
    </row>
    <row r="132" spans="1:9" s="358" customFormat="1" ht="26.4" x14ac:dyDescent="0.25">
      <c r="A132" s="352"/>
      <c r="B132" s="353" t="s">
        <v>393</v>
      </c>
      <c r="C132" s="67" t="s">
        <v>22</v>
      </c>
      <c r="D132" s="354">
        <v>2</v>
      </c>
      <c r="E132" s="355" t="s">
        <v>401</v>
      </c>
      <c r="F132" s="356" t="s">
        <v>214</v>
      </c>
      <c r="G132" s="352">
        <v>2022</v>
      </c>
      <c r="H132" s="67" t="s">
        <v>573</v>
      </c>
      <c r="I132" s="357"/>
    </row>
    <row r="133" spans="1:9" s="358" customFormat="1" ht="26.4" x14ac:dyDescent="0.25">
      <c r="A133" s="352"/>
      <c r="B133" s="353" t="s">
        <v>393</v>
      </c>
      <c r="C133" s="67" t="s">
        <v>22</v>
      </c>
      <c r="D133" s="354">
        <v>10</v>
      </c>
      <c r="E133" s="355" t="s">
        <v>402</v>
      </c>
      <c r="F133" s="356" t="s">
        <v>231</v>
      </c>
      <c r="G133" s="352">
        <v>2022</v>
      </c>
      <c r="H133" s="67" t="s">
        <v>573</v>
      </c>
      <c r="I133" s="357"/>
    </row>
    <row r="134" spans="1:9" s="358" customFormat="1" ht="26.4" x14ac:dyDescent="0.25">
      <c r="A134" s="352"/>
      <c r="B134" s="353" t="s">
        <v>393</v>
      </c>
      <c r="C134" s="67" t="s">
        <v>22</v>
      </c>
      <c r="D134" s="354">
        <v>9</v>
      </c>
      <c r="E134" s="355" t="s">
        <v>403</v>
      </c>
      <c r="F134" s="356" t="s">
        <v>228</v>
      </c>
      <c r="G134" s="352">
        <v>2022</v>
      </c>
      <c r="H134" s="67" t="s">
        <v>573</v>
      </c>
      <c r="I134" s="357"/>
    </row>
    <row r="135" spans="1:9" s="358" customFormat="1" ht="26.4" x14ac:dyDescent="0.25">
      <c r="A135" s="352"/>
      <c r="B135" s="353" t="s">
        <v>393</v>
      </c>
      <c r="C135" s="67" t="s">
        <v>22</v>
      </c>
      <c r="D135" s="354">
        <v>2</v>
      </c>
      <c r="E135" s="355" t="s">
        <v>401</v>
      </c>
      <c r="F135" s="356" t="s">
        <v>215</v>
      </c>
      <c r="G135" s="352">
        <v>2022</v>
      </c>
      <c r="H135" s="67" t="s">
        <v>573</v>
      </c>
      <c r="I135" s="357"/>
    </row>
    <row r="136" spans="1:9" ht="26.4" x14ac:dyDescent="0.25">
      <c r="A136" s="347">
        <v>90</v>
      </c>
      <c r="B136" s="348" t="s">
        <v>686</v>
      </c>
      <c r="C136" s="342" t="s">
        <v>22</v>
      </c>
      <c r="D136" s="343">
        <v>3</v>
      </c>
      <c r="E136" s="349" t="s">
        <v>687</v>
      </c>
      <c r="F136" s="350" t="s">
        <v>241</v>
      </c>
      <c r="G136" s="347"/>
      <c r="H136" s="342" t="s">
        <v>577</v>
      </c>
      <c r="I136" s="345"/>
    </row>
    <row r="137" spans="1:9" x14ac:dyDescent="0.25">
      <c r="A137" s="347">
        <v>91</v>
      </c>
      <c r="B137" s="348" t="s">
        <v>688</v>
      </c>
      <c r="C137" s="342" t="s">
        <v>22</v>
      </c>
      <c r="D137" s="343">
        <v>5</v>
      </c>
      <c r="E137" s="349" t="s">
        <v>689</v>
      </c>
      <c r="F137" s="350" t="s">
        <v>231</v>
      </c>
      <c r="G137" s="347"/>
      <c r="H137" s="342" t="s">
        <v>577</v>
      </c>
      <c r="I137" s="345"/>
    </row>
    <row r="138" spans="1:9" x14ac:dyDescent="0.25">
      <c r="A138" s="347">
        <v>92</v>
      </c>
      <c r="B138" s="348" t="s">
        <v>690</v>
      </c>
      <c r="C138" s="342" t="s">
        <v>22</v>
      </c>
      <c r="D138" s="343">
        <v>0.1</v>
      </c>
      <c r="E138" s="349" t="s">
        <v>636</v>
      </c>
      <c r="F138" s="350" t="s">
        <v>241</v>
      </c>
      <c r="G138" s="347"/>
      <c r="H138" s="342" t="s">
        <v>577</v>
      </c>
      <c r="I138" s="345"/>
    </row>
    <row r="139" spans="1:9" x14ac:dyDescent="0.25">
      <c r="A139" s="347">
        <v>93</v>
      </c>
      <c r="B139" s="348" t="s">
        <v>691</v>
      </c>
      <c r="C139" s="342" t="s">
        <v>22</v>
      </c>
      <c r="D139" s="343">
        <v>1</v>
      </c>
      <c r="E139" s="349" t="s">
        <v>407</v>
      </c>
      <c r="F139" s="350" t="s">
        <v>241</v>
      </c>
      <c r="G139" s="347"/>
      <c r="H139" s="342" t="s">
        <v>577</v>
      </c>
      <c r="I139" s="345"/>
    </row>
    <row r="140" spans="1:9" x14ac:dyDescent="0.25">
      <c r="A140" s="347">
        <v>94</v>
      </c>
      <c r="B140" s="348" t="s">
        <v>275</v>
      </c>
      <c r="C140" s="342" t="s">
        <v>22</v>
      </c>
      <c r="D140" s="343">
        <v>0.2</v>
      </c>
      <c r="E140" s="349" t="s">
        <v>678</v>
      </c>
      <c r="F140" s="350" t="s">
        <v>210</v>
      </c>
      <c r="G140" s="347"/>
      <c r="H140" s="342" t="s">
        <v>577</v>
      </c>
      <c r="I140" s="345"/>
    </row>
    <row r="141" spans="1:9" x14ac:dyDescent="0.25">
      <c r="A141" s="347">
        <v>95</v>
      </c>
      <c r="B141" s="348" t="s">
        <v>692</v>
      </c>
      <c r="C141" s="342" t="s">
        <v>22</v>
      </c>
      <c r="D141" s="343">
        <v>0.2</v>
      </c>
      <c r="E141" s="349" t="s">
        <v>678</v>
      </c>
      <c r="F141" s="350" t="s">
        <v>214</v>
      </c>
      <c r="G141" s="347"/>
      <c r="H141" s="342" t="s">
        <v>577</v>
      </c>
      <c r="I141" s="345"/>
    </row>
    <row r="142" spans="1:9" x14ac:dyDescent="0.25">
      <c r="A142" s="347">
        <v>96</v>
      </c>
      <c r="B142" s="348" t="s">
        <v>693</v>
      </c>
      <c r="C142" s="342" t="s">
        <v>22</v>
      </c>
      <c r="D142" s="343">
        <v>3</v>
      </c>
      <c r="E142" s="349" t="s">
        <v>694</v>
      </c>
      <c r="F142" s="350" t="s">
        <v>211</v>
      </c>
      <c r="G142" s="347"/>
      <c r="H142" s="342" t="s">
        <v>577</v>
      </c>
      <c r="I142" s="345"/>
    </row>
    <row r="143" spans="1:9" x14ac:dyDescent="0.25">
      <c r="A143" s="347">
        <v>97</v>
      </c>
      <c r="B143" s="348" t="s">
        <v>695</v>
      </c>
      <c r="C143" s="342" t="s">
        <v>22</v>
      </c>
      <c r="D143" s="343">
        <v>0.01</v>
      </c>
      <c r="E143" s="349" t="s">
        <v>696</v>
      </c>
      <c r="F143" s="350" t="s">
        <v>213</v>
      </c>
      <c r="G143" s="347"/>
      <c r="H143" s="342" t="s">
        <v>577</v>
      </c>
      <c r="I143" s="345"/>
    </row>
    <row r="144" spans="1:9" x14ac:dyDescent="0.25">
      <c r="A144" s="347">
        <v>98</v>
      </c>
      <c r="B144" s="348" t="s">
        <v>697</v>
      </c>
      <c r="C144" s="342" t="s">
        <v>22</v>
      </c>
      <c r="D144" s="343">
        <v>0.03</v>
      </c>
      <c r="E144" s="349" t="s">
        <v>698</v>
      </c>
      <c r="F144" s="350" t="s">
        <v>213</v>
      </c>
      <c r="G144" s="347"/>
      <c r="H144" s="342" t="s">
        <v>577</v>
      </c>
      <c r="I144" s="345"/>
    </row>
    <row r="145" spans="1:9" x14ac:dyDescent="0.25">
      <c r="A145" s="347">
        <v>99</v>
      </c>
      <c r="B145" s="348" t="s">
        <v>699</v>
      </c>
      <c r="C145" s="342" t="s">
        <v>22</v>
      </c>
      <c r="D145" s="343">
        <v>0.02</v>
      </c>
      <c r="E145" s="349" t="s">
        <v>700</v>
      </c>
      <c r="F145" s="350" t="s">
        <v>213</v>
      </c>
      <c r="G145" s="347"/>
      <c r="H145" s="342" t="s">
        <v>577</v>
      </c>
      <c r="I145" s="345"/>
    </row>
    <row r="146" spans="1:9" x14ac:dyDescent="0.25">
      <c r="A146" s="347">
        <v>100</v>
      </c>
      <c r="B146" s="348" t="s">
        <v>701</v>
      </c>
      <c r="C146" s="342" t="s">
        <v>22</v>
      </c>
      <c r="D146" s="343">
        <v>0.03</v>
      </c>
      <c r="E146" s="349" t="s">
        <v>698</v>
      </c>
      <c r="F146" s="350" t="s">
        <v>213</v>
      </c>
      <c r="G146" s="347"/>
      <c r="H146" s="342" t="s">
        <v>577</v>
      </c>
      <c r="I146" s="345"/>
    </row>
    <row r="147" spans="1:9" x14ac:dyDescent="0.25">
      <c r="A147" s="347">
        <v>101</v>
      </c>
      <c r="B147" s="348" t="s">
        <v>702</v>
      </c>
      <c r="C147" s="342" t="s">
        <v>22</v>
      </c>
      <c r="D147" s="343">
        <v>0.04</v>
      </c>
      <c r="E147" s="349" t="s">
        <v>703</v>
      </c>
      <c r="F147" s="350" t="s">
        <v>213</v>
      </c>
      <c r="G147" s="347"/>
      <c r="H147" s="342" t="s">
        <v>577</v>
      </c>
      <c r="I147" s="345"/>
    </row>
    <row r="148" spans="1:9" x14ac:dyDescent="0.25">
      <c r="A148" s="347">
        <v>102</v>
      </c>
      <c r="B148" s="348" t="s">
        <v>704</v>
      </c>
      <c r="C148" s="342" t="s">
        <v>22</v>
      </c>
      <c r="D148" s="343">
        <v>0.04</v>
      </c>
      <c r="E148" s="349" t="s">
        <v>703</v>
      </c>
      <c r="F148" s="350" t="s">
        <v>213</v>
      </c>
      <c r="G148" s="347"/>
      <c r="H148" s="342" t="s">
        <v>577</v>
      </c>
      <c r="I148" s="345"/>
    </row>
    <row r="149" spans="1:9" x14ac:dyDescent="0.25">
      <c r="A149" s="347">
        <v>103</v>
      </c>
      <c r="B149" s="348" t="s">
        <v>288</v>
      </c>
      <c r="C149" s="342" t="s">
        <v>22</v>
      </c>
      <c r="D149" s="343">
        <v>1</v>
      </c>
      <c r="E149" s="349" t="s">
        <v>705</v>
      </c>
      <c r="F149" s="350" t="s">
        <v>213</v>
      </c>
      <c r="G149" s="347"/>
      <c r="H149" s="342" t="s">
        <v>577</v>
      </c>
      <c r="I149" s="345"/>
    </row>
    <row r="150" spans="1:9" x14ac:dyDescent="0.25">
      <c r="A150" s="347">
        <v>104</v>
      </c>
      <c r="B150" s="348" t="s">
        <v>706</v>
      </c>
      <c r="C150" s="342" t="s">
        <v>22</v>
      </c>
      <c r="D150" s="343">
        <v>1</v>
      </c>
      <c r="E150" s="349" t="s">
        <v>670</v>
      </c>
      <c r="F150" s="350" t="s">
        <v>231</v>
      </c>
      <c r="G150" s="347"/>
      <c r="H150" s="342" t="s">
        <v>577</v>
      </c>
      <c r="I150" s="345"/>
    </row>
    <row r="151" spans="1:9" x14ac:dyDescent="0.25">
      <c r="A151" s="347">
        <v>105</v>
      </c>
      <c r="B151" s="348" t="s">
        <v>409</v>
      </c>
      <c r="C151" s="342" t="s">
        <v>22</v>
      </c>
      <c r="D151" s="343">
        <v>0.71</v>
      </c>
      <c r="E151" s="349" t="s">
        <v>410</v>
      </c>
      <c r="F151" s="350" t="s">
        <v>228</v>
      </c>
      <c r="G151" s="347"/>
      <c r="H151" s="342" t="s">
        <v>338</v>
      </c>
      <c r="I151" s="345"/>
    </row>
    <row r="152" spans="1:9" x14ac:dyDescent="0.25">
      <c r="A152" s="347">
        <v>106</v>
      </c>
      <c r="B152" s="348" t="s">
        <v>707</v>
      </c>
      <c r="C152" s="342" t="s">
        <v>22</v>
      </c>
      <c r="D152" s="343">
        <v>0.45</v>
      </c>
      <c r="E152" s="349" t="s">
        <v>708</v>
      </c>
      <c r="F152" s="350" t="s">
        <v>249</v>
      </c>
      <c r="G152" s="347"/>
      <c r="H152" s="342" t="s">
        <v>338</v>
      </c>
      <c r="I152" s="345"/>
    </row>
    <row r="153" spans="1:9" x14ac:dyDescent="0.25">
      <c r="A153" s="347">
        <v>107</v>
      </c>
      <c r="B153" s="348" t="s">
        <v>691</v>
      </c>
      <c r="C153" s="342" t="s">
        <v>22</v>
      </c>
      <c r="D153" s="343">
        <v>227</v>
      </c>
      <c r="E153" s="349"/>
      <c r="F153" s="350"/>
      <c r="G153" s="347"/>
      <c r="H153" s="342" t="s">
        <v>338</v>
      </c>
      <c r="I153" s="345"/>
    </row>
    <row r="154" spans="1:9" s="358" customFormat="1" ht="26.4" x14ac:dyDescent="0.25">
      <c r="A154" s="352" t="s">
        <v>709</v>
      </c>
      <c r="B154" s="353" t="s">
        <v>691</v>
      </c>
      <c r="C154" s="67" t="s">
        <v>22</v>
      </c>
      <c r="D154" s="354">
        <v>10</v>
      </c>
      <c r="E154" s="355" t="s">
        <v>710</v>
      </c>
      <c r="F154" s="356" t="s">
        <v>249</v>
      </c>
      <c r="G154" s="352"/>
      <c r="H154" s="67" t="s">
        <v>338</v>
      </c>
      <c r="I154" s="357"/>
    </row>
    <row r="155" spans="1:9" s="358" customFormat="1" ht="26.4" x14ac:dyDescent="0.25">
      <c r="A155" s="352" t="s">
        <v>711</v>
      </c>
      <c r="B155" s="353" t="s">
        <v>691</v>
      </c>
      <c r="C155" s="67" t="s">
        <v>22</v>
      </c>
      <c r="D155" s="354">
        <v>50</v>
      </c>
      <c r="E155" s="355" t="s">
        <v>712</v>
      </c>
      <c r="F155" s="356" t="s">
        <v>249</v>
      </c>
      <c r="G155" s="352"/>
      <c r="H155" s="67" t="s">
        <v>338</v>
      </c>
      <c r="I155" s="357"/>
    </row>
    <row r="156" spans="1:9" s="358" customFormat="1" x14ac:dyDescent="0.25">
      <c r="A156" s="352" t="s">
        <v>713</v>
      </c>
      <c r="B156" s="353" t="s">
        <v>691</v>
      </c>
      <c r="C156" s="67" t="s">
        <v>22</v>
      </c>
      <c r="D156" s="354">
        <v>79</v>
      </c>
      <c r="E156" s="355" t="s">
        <v>714</v>
      </c>
      <c r="F156" s="356" t="s">
        <v>231</v>
      </c>
      <c r="G156" s="352"/>
      <c r="H156" s="67" t="s">
        <v>338</v>
      </c>
      <c r="I156" s="357"/>
    </row>
    <row r="157" spans="1:9" s="358" customFormat="1" x14ac:dyDescent="0.25">
      <c r="A157" s="352"/>
      <c r="B157" s="353" t="s">
        <v>715</v>
      </c>
      <c r="C157" s="67" t="s">
        <v>22</v>
      </c>
      <c r="D157" s="354">
        <v>10</v>
      </c>
      <c r="E157" s="355"/>
      <c r="F157" s="356"/>
      <c r="G157" s="352"/>
      <c r="H157" s="67"/>
      <c r="I157" s="357"/>
    </row>
    <row r="158" spans="1:9" s="358" customFormat="1" x14ac:dyDescent="0.25">
      <c r="A158" s="352"/>
      <c r="B158" s="353" t="s">
        <v>716</v>
      </c>
      <c r="C158" s="67" t="s">
        <v>22</v>
      </c>
      <c r="D158" s="354">
        <v>10</v>
      </c>
      <c r="E158" s="355"/>
      <c r="F158" s="356"/>
      <c r="G158" s="352"/>
      <c r="H158" s="67"/>
      <c r="I158" s="357"/>
    </row>
    <row r="159" spans="1:9" s="358" customFormat="1" x14ac:dyDescent="0.25">
      <c r="A159" s="352"/>
      <c r="B159" s="353" t="s">
        <v>717</v>
      </c>
      <c r="C159" s="67" t="s">
        <v>22</v>
      </c>
      <c r="D159" s="354">
        <v>7</v>
      </c>
      <c r="E159" s="355"/>
      <c r="F159" s="356"/>
      <c r="G159" s="352"/>
      <c r="H159" s="67"/>
      <c r="I159" s="357"/>
    </row>
    <row r="160" spans="1:9" s="358" customFormat="1" x14ac:dyDescent="0.25">
      <c r="A160" s="352"/>
      <c r="B160" s="353" t="s">
        <v>718</v>
      </c>
      <c r="C160" s="67" t="s">
        <v>22</v>
      </c>
      <c r="D160" s="354">
        <v>7</v>
      </c>
      <c r="E160" s="355"/>
      <c r="F160" s="356"/>
      <c r="G160" s="352"/>
      <c r="H160" s="67"/>
      <c r="I160" s="357"/>
    </row>
    <row r="161" spans="1:12" s="358" customFormat="1" x14ac:dyDescent="0.25">
      <c r="A161" s="352"/>
      <c r="B161" s="353" t="s">
        <v>719</v>
      </c>
      <c r="C161" s="67" t="s">
        <v>22</v>
      </c>
      <c r="D161" s="354">
        <v>7</v>
      </c>
      <c r="E161" s="355"/>
      <c r="F161" s="356"/>
      <c r="G161" s="352"/>
      <c r="H161" s="67"/>
      <c r="I161" s="357"/>
    </row>
    <row r="162" spans="1:12" s="358" customFormat="1" x14ac:dyDescent="0.25">
      <c r="A162" s="352"/>
      <c r="B162" s="353" t="s">
        <v>720</v>
      </c>
      <c r="C162" s="67" t="s">
        <v>22</v>
      </c>
      <c r="D162" s="354">
        <v>10</v>
      </c>
      <c r="E162" s="355"/>
      <c r="F162" s="356"/>
      <c r="G162" s="352"/>
      <c r="H162" s="67"/>
      <c r="I162" s="357"/>
    </row>
    <row r="163" spans="1:12" s="358" customFormat="1" ht="26.4" x14ac:dyDescent="0.25">
      <c r="A163" s="352" t="s">
        <v>721</v>
      </c>
      <c r="B163" s="353" t="s">
        <v>691</v>
      </c>
      <c r="C163" s="67" t="s">
        <v>22</v>
      </c>
      <c r="D163" s="354">
        <v>10</v>
      </c>
      <c r="E163" s="355" t="s">
        <v>722</v>
      </c>
      <c r="F163" s="356" t="s">
        <v>210</v>
      </c>
      <c r="G163" s="352"/>
      <c r="H163" s="67" t="s">
        <v>338</v>
      </c>
      <c r="I163" s="357"/>
    </row>
    <row r="164" spans="1:12" s="358" customFormat="1" ht="26.4" x14ac:dyDescent="0.25">
      <c r="A164" s="352" t="s">
        <v>723</v>
      </c>
      <c r="B164" s="353" t="s">
        <v>691</v>
      </c>
      <c r="C164" s="67" t="s">
        <v>22</v>
      </c>
      <c r="D164" s="354">
        <v>5</v>
      </c>
      <c r="E164" s="355" t="s">
        <v>724</v>
      </c>
      <c r="F164" s="356" t="s">
        <v>211</v>
      </c>
      <c r="G164" s="352"/>
      <c r="H164" s="67" t="s">
        <v>338</v>
      </c>
      <c r="I164" s="357"/>
    </row>
    <row r="165" spans="1:12" s="358" customFormat="1" ht="26.4" x14ac:dyDescent="0.25">
      <c r="A165" s="352" t="s">
        <v>725</v>
      </c>
      <c r="B165" s="353" t="s">
        <v>691</v>
      </c>
      <c r="C165" s="67" t="s">
        <v>22</v>
      </c>
      <c r="D165" s="354">
        <v>23</v>
      </c>
      <c r="E165" s="355" t="s">
        <v>726</v>
      </c>
      <c r="F165" s="356" t="s">
        <v>212</v>
      </c>
      <c r="G165" s="352"/>
      <c r="H165" s="67" t="s">
        <v>338</v>
      </c>
      <c r="I165" s="357"/>
    </row>
    <row r="166" spans="1:12" s="358" customFormat="1" ht="26.4" x14ac:dyDescent="0.25">
      <c r="A166" s="352" t="s">
        <v>727</v>
      </c>
      <c r="B166" s="353" t="s">
        <v>691</v>
      </c>
      <c r="C166" s="67" t="s">
        <v>22</v>
      </c>
      <c r="D166" s="354">
        <v>10</v>
      </c>
      <c r="E166" s="355" t="s">
        <v>728</v>
      </c>
      <c r="F166" s="356" t="s">
        <v>241</v>
      </c>
      <c r="G166" s="352"/>
      <c r="H166" s="67" t="s">
        <v>338</v>
      </c>
      <c r="I166" s="357"/>
    </row>
    <row r="167" spans="1:12" s="358" customFormat="1" ht="26.4" x14ac:dyDescent="0.25">
      <c r="A167" s="352" t="s">
        <v>729</v>
      </c>
      <c r="B167" s="353" t="s">
        <v>691</v>
      </c>
      <c r="C167" s="67" t="s">
        <v>22</v>
      </c>
      <c r="D167" s="354">
        <v>20</v>
      </c>
      <c r="E167" s="355" t="s">
        <v>730</v>
      </c>
      <c r="F167" s="356" t="s">
        <v>213</v>
      </c>
      <c r="G167" s="352"/>
      <c r="H167" s="67" t="s">
        <v>338</v>
      </c>
      <c r="I167" s="357"/>
    </row>
    <row r="168" spans="1:12" s="358" customFormat="1" ht="26.4" x14ac:dyDescent="0.25">
      <c r="A168" s="352" t="s">
        <v>731</v>
      </c>
      <c r="B168" s="353" t="s">
        <v>691</v>
      </c>
      <c r="C168" s="67" t="s">
        <v>22</v>
      </c>
      <c r="D168" s="354">
        <v>5</v>
      </c>
      <c r="E168" s="355" t="s">
        <v>732</v>
      </c>
      <c r="F168" s="356" t="s">
        <v>214</v>
      </c>
      <c r="G168" s="352"/>
      <c r="H168" s="67" t="s">
        <v>338</v>
      </c>
      <c r="I168" s="357"/>
    </row>
    <row r="169" spans="1:12" s="358" customFormat="1" ht="26.4" x14ac:dyDescent="0.25">
      <c r="A169" s="352" t="s">
        <v>733</v>
      </c>
      <c r="B169" s="353" t="s">
        <v>691</v>
      </c>
      <c r="C169" s="67" t="s">
        <v>22</v>
      </c>
      <c r="D169" s="354">
        <v>10</v>
      </c>
      <c r="E169" s="355" t="s">
        <v>734</v>
      </c>
      <c r="F169" s="356" t="s">
        <v>228</v>
      </c>
      <c r="G169" s="352"/>
      <c r="H169" s="67" t="s">
        <v>338</v>
      </c>
      <c r="I169" s="357"/>
    </row>
    <row r="170" spans="1:12" s="358" customFormat="1" ht="26.4" x14ac:dyDescent="0.25">
      <c r="A170" s="352" t="s">
        <v>735</v>
      </c>
      <c r="B170" s="353" t="s">
        <v>691</v>
      </c>
      <c r="C170" s="67" t="s">
        <v>22</v>
      </c>
      <c r="D170" s="354">
        <v>5</v>
      </c>
      <c r="E170" s="355" t="s">
        <v>661</v>
      </c>
      <c r="F170" s="356" t="s">
        <v>215</v>
      </c>
      <c r="G170" s="352"/>
      <c r="H170" s="67" t="s">
        <v>338</v>
      </c>
      <c r="I170" s="357"/>
    </row>
    <row r="171" spans="1:12" x14ac:dyDescent="0.25">
      <c r="A171" s="340" t="s">
        <v>186</v>
      </c>
      <c r="B171" s="341" t="s">
        <v>736</v>
      </c>
      <c r="C171" s="342"/>
      <c r="D171" s="343"/>
      <c r="E171" s="349"/>
      <c r="F171" s="350"/>
      <c r="G171" s="347"/>
      <c r="H171" s="342"/>
      <c r="I171" s="345"/>
      <c r="L171" s="346"/>
    </row>
    <row r="172" spans="1:12" x14ac:dyDescent="0.25">
      <c r="A172" s="347">
        <v>108</v>
      </c>
      <c r="B172" s="348" t="s">
        <v>299</v>
      </c>
      <c r="C172" s="342" t="s">
        <v>46</v>
      </c>
      <c r="D172" s="343">
        <v>30.9</v>
      </c>
      <c r="E172" s="349" t="s">
        <v>737</v>
      </c>
      <c r="F172" s="350" t="s">
        <v>231</v>
      </c>
      <c r="G172" s="347">
        <v>2022</v>
      </c>
      <c r="H172" s="342" t="s">
        <v>573</v>
      </c>
      <c r="I172" s="345"/>
    </row>
    <row r="173" spans="1:12" x14ac:dyDescent="0.25">
      <c r="A173" s="347">
        <v>109</v>
      </c>
      <c r="B173" s="348" t="s">
        <v>300</v>
      </c>
      <c r="C173" s="342" t="s">
        <v>46</v>
      </c>
      <c r="D173" s="343">
        <v>5.93</v>
      </c>
      <c r="E173" s="349" t="s">
        <v>738</v>
      </c>
      <c r="F173" s="350" t="s">
        <v>228</v>
      </c>
      <c r="G173" s="347">
        <v>2022</v>
      </c>
      <c r="H173" s="342" t="s">
        <v>573</v>
      </c>
      <c r="I173" s="345"/>
    </row>
    <row r="174" spans="1:12" x14ac:dyDescent="0.25">
      <c r="A174" s="347">
        <v>110</v>
      </c>
      <c r="B174" s="348" t="s">
        <v>301</v>
      </c>
      <c r="C174" s="342" t="s">
        <v>46</v>
      </c>
      <c r="D174" s="343">
        <v>2.87</v>
      </c>
      <c r="E174" s="349" t="s">
        <v>367</v>
      </c>
      <c r="F174" s="350" t="s">
        <v>210</v>
      </c>
      <c r="G174" s="347">
        <v>2022</v>
      </c>
      <c r="H174" s="342" t="s">
        <v>573</v>
      </c>
      <c r="I174" s="345"/>
    </row>
    <row r="175" spans="1:12" x14ac:dyDescent="0.25">
      <c r="A175" s="347">
        <v>111</v>
      </c>
      <c r="B175" s="348" t="s">
        <v>368</v>
      </c>
      <c r="C175" s="342" t="s">
        <v>46</v>
      </c>
      <c r="D175" s="343">
        <v>1.18</v>
      </c>
      <c r="E175" s="349" t="s">
        <v>739</v>
      </c>
      <c r="F175" s="350" t="s">
        <v>228</v>
      </c>
      <c r="G175" s="347">
        <v>2022</v>
      </c>
      <c r="H175" s="342" t="s">
        <v>573</v>
      </c>
      <c r="I175" s="345"/>
    </row>
    <row r="176" spans="1:12" x14ac:dyDescent="0.25">
      <c r="A176" s="347">
        <v>112</v>
      </c>
      <c r="B176" s="348" t="s">
        <v>740</v>
      </c>
      <c r="C176" s="342" t="s">
        <v>46</v>
      </c>
      <c r="D176" s="343">
        <v>10</v>
      </c>
      <c r="E176" s="349" t="s">
        <v>741</v>
      </c>
      <c r="F176" s="350" t="s">
        <v>210</v>
      </c>
      <c r="G176" s="347"/>
      <c r="H176" s="67" t="s">
        <v>338</v>
      </c>
      <c r="I176" s="357"/>
    </row>
    <row r="177" spans="1:13" x14ac:dyDescent="0.25">
      <c r="A177" s="347">
        <v>113</v>
      </c>
      <c r="B177" s="348" t="s">
        <v>742</v>
      </c>
      <c r="C177" s="342" t="s">
        <v>46</v>
      </c>
      <c r="D177" s="343">
        <v>7.44</v>
      </c>
      <c r="E177" s="349" t="s">
        <v>743</v>
      </c>
      <c r="F177" s="350" t="s">
        <v>211</v>
      </c>
      <c r="G177" s="347"/>
      <c r="H177" s="67" t="s">
        <v>338</v>
      </c>
      <c r="I177" s="357"/>
    </row>
    <row r="178" spans="1:13" x14ac:dyDescent="0.25">
      <c r="A178" s="347">
        <v>114</v>
      </c>
      <c r="B178" s="348" t="s">
        <v>744</v>
      </c>
      <c r="C178" s="342" t="s">
        <v>46</v>
      </c>
      <c r="D178" s="343">
        <v>151.59</v>
      </c>
      <c r="E178" s="349" t="s">
        <v>745</v>
      </c>
      <c r="F178" s="350" t="s">
        <v>228</v>
      </c>
      <c r="G178" s="347"/>
      <c r="H178" s="67" t="s">
        <v>338</v>
      </c>
      <c r="I178" s="357"/>
    </row>
    <row r="179" spans="1:13" x14ac:dyDescent="0.25">
      <c r="A179" s="347">
        <v>115</v>
      </c>
      <c r="B179" s="348" t="s">
        <v>746</v>
      </c>
      <c r="C179" s="342" t="s">
        <v>46</v>
      </c>
      <c r="D179" s="343">
        <v>20.58</v>
      </c>
      <c r="E179" s="349" t="s">
        <v>747</v>
      </c>
      <c r="F179" s="350" t="s">
        <v>249</v>
      </c>
      <c r="G179" s="347"/>
      <c r="H179" s="67" t="s">
        <v>338</v>
      </c>
      <c r="I179" s="357"/>
    </row>
    <row r="180" spans="1:13" x14ac:dyDescent="0.25">
      <c r="A180" s="347">
        <v>116</v>
      </c>
      <c r="B180" s="348" t="s">
        <v>748</v>
      </c>
      <c r="C180" s="342" t="s">
        <v>46</v>
      </c>
      <c r="D180" s="343">
        <v>7.98</v>
      </c>
      <c r="E180" s="349" t="s">
        <v>749</v>
      </c>
      <c r="F180" s="350" t="s">
        <v>241</v>
      </c>
      <c r="G180" s="347"/>
      <c r="H180" s="67" t="s">
        <v>338</v>
      </c>
      <c r="I180" s="357"/>
    </row>
    <row r="181" spans="1:13" x14ac:dyDescent="0.25">
      <c r="A181" s="347">
        <v>117</v>
      </c>
      <c r="B181" s="348" t="s">
        <v>750</v>
      </c>
      <c r="C181" s="342" t="s">
        <v>46</v>
      </c>
      <c r="D181" s="343">
        <v>9.1999999999999993</v>
      </c>
      <c r="E181" s="349" t="s">
        <v>751</v>
      </c>
      <c r="F181" s="350" t="s">
        <v>241</v>
      </c>
      <c r="G181" s="347"/>
      <c r="H181" s="67" t="s">
        <v>338</v>
      </c>
      <c r="I181" s="357"/>
    </row>
    <row r="182" spans="1:13" x14ac:dyDescent="0.25">
      <c r="A182" s="347">
        <v>118</v>
      </c>
      <c r="B182" s="348" t="s">
        <v>752</v>
      </c>
      <c r="C182" s="342" t="s">
        <v>46</v>
      </c>
      <c r="D182" s="343">
        <v>9.92</v>
      </c>
      <c r="E182" s="349" t="s">
        <v>753</v>
      </c>
      <c r="F182" s="350" t="s">
        <v>231</v>
      </c>
      <c r="G182" s="347"/>
      <c r="H182" s="67" t="s">
        <v>338</v>
      </c>
      <c r="I182" s="357"/>
    </row>
    <row r="183" spans="1:13" x14ac:dyDescent="0.25">
      <c r="A183" s="347">
        <v>119</v>
      </c>
      <c r="B183" s="348" t="s">
        <v>754</v>
      </c>
      <c r="C183" s="342" t="s">
        <v>46</v>
      </c>
      <c r="D183" s="343">
        <v>9.61</v>
      </c>
      <c r="E183" s="349" t="s">
        <v>755</v>
      </c>
      <c r="F183" s="350" t="s">
        <v>241</v>
      </c>
      <c r="G183" s="347"/>
      <c r="H183" s="67" t="s">
        <v>338</v>
      </c>
      <c r="I183" s="357"/>
    </row>
    <row r="184" spans="1:13" x14ac:dyDescent="0.25">
      <c r="A184" s="340" t="s">
        <v>186</v>
      </c>
      <c r="B184" s="341" t="s">
        <v>756</v>
      </c>
      <c r="C184" s="342"/>
      <c r="D184" s="343"/>
      <c r="E184" s="349"/>
      <c r="F184" s="350"/>
      <c r="G184" s="347"/>
      <c r="H184" s="342"/>
      <c r="I184" s="345"/>
      <c r="L184" s="346"/>
    </row>
    <row r="185" spans="1:13" x14ac:dyDescent="0.25">
      <c r="A185" s="347">
        <v>120</v>
      </c>
      <c r="B185" s="348" t="s">
        <v>757</v>
      </c>
      <c r="D185" s="343">
        <v>136.80000000000001</v>
      </c>
      <c r="E185" s="349"/>
      <c r="F185" s="350">
        <v>0</v>
      </c>
      <c r="G185" s="347">
        <v>0</v>
      </c>
      <c r="H185" s="342" t="s">
        <v>573</v>
      </c>
      <c r="I185" s="345"/>
      <c r="L185" s="346"/>
    </row>
    <row r="186" spans="1:13" s="358" customFormat="1" x14ac:dyDescent="0.25">
      <c r="A186" s="352"/>
      <c r="B186" s="353" t="s">
        <v>217</v>
      </c>
      <c r="C186" s="67" t="s">
        <v>31</v>
      </c>
      <c r="D186" s="354">
        <f>37.64+7.96</f>
        <v>45.6</v>
      </c>
      <c r="E186" s="355" t="s">
        <v>758</v>
      </c>
      <c r="F186" s="356" t="s">
        <v>211</v>
      </c>
      <c r="G186" s="352">
        <v>2022</v>
      </c>
      <c r="H186" s="67" t="s">
        <v>573</v>
      </c>
      <c r="I186" s="357"/>
      <c r="L186" s="360">
        <f>3.77+7.96</f>
        <v>11.73</v>
      </c>
    </row>
    <row r="187" spans="1:13" s="358" customFormat="1" x14ac:dyDescent="0.25">
      <c r="A187" s="352"/>
      <c r="B187" s="353" t="s">
        <v>218</v>
      </c>
      <c r="C187" s="67" t="s">
        <v>31</v>
      </c>
      <c r="D187" s="354">
        <f>49.95+7.95</f>
        <v>57.900000000000006</v>
      </c>
      <c r="E187" s="355" t="s">
        <v>759</v>
      </c>
      <c r="F187" s="356" t="s">
        <v>210</v>
      </c>
      <c r="G187" s="352">
        <v>2022</v>
      </c>
      <c r="H187" s="67" t="s">
        <v>573</v>
      </c>
      <c r="I187" s="357"/>
      <c r="L187" s="360">
        <f>4.69+7.95</f>
        <v>12.64</v>
      </c>
    </row>
    <row r="188" spans="1:13" s="358" customFormat="1" x14ac:dyDescent="0.25">
      <c r="A188" s="352"/>
      <c r="B188" s="353" t="s">
        <v>219</v>
      </c>
      <c r="C188" s="67" t="s">
        <v>31</v>
      </c>
      <c r="D188" s="354">
        <f>25.34+7.96</f>
        <v>33.299999999999997</v>
      </c>
      <c r="E188" s="355" t="s">
        <v>377</v>
      </c>
      <c r="F188" s="356" t="s">
        <v>213</v>
      </c>
      <c r="G188" s="352">
        <v>2022</v>
      </c>
      <c r="H188" s="67" t="s">
        <v>573</v>
      </c>
      <c r="I188" s="357"/>
      <c r="L188" s="360"/>
    </row>
    <row r="189" spans="1:13" ht="13.2" customHeight="1" x14ac:dyDescent="0.25">
      <c r="A189" s="347">
        <v>121</v>
      </c>
      <c r="B189" s="348" t="s">
        <v>220</v>
      </c>
      <c r="C189" s="342" t="s">
        <v>31</v>
      </c>
      <c r="D189" s="343">
        <v>265.43</v>
      </c>
      <c r="E189" s="349" t="s">
        <v>760</v>
      </c>
      <c r="F189" s="350" t="s">
        <v>249</v>
      </c>
      <c r="G189" s="347">
        <v>2022</v>
      </c>
      <c r="H189" s="342" t="s">
        <v>573</v>
      </c>
      <c r="I189" s="345"/>
      <c r="L189" s="346">
        <v>4.6500000000000004</v>
      </c>
      <c r="M189" s="335" t="s">
        <v>761</v>
      </c>
    </row>
    <row r="190" spans="1:13" ht="26.4" customHeight="1" x14ac:dyDescent="0.25">
      <c r="A190" s="347">
        <v>122</v>
      </c>
      <c r="B190" s="348" t="s">
        <v>222</v>
      </c>
      <c r="C190" s="342" t="s">
        <v>31</v>
      </c>
      <c r="D190" s="343">
        <v>29.7</v>
      </c>
      <c r="E190" s="349" t="s">
        <v>762</v>
      </c>
      <c r="F190" s="350" t="s">
        <v>228</v>
      </c>
      <c r="G190" s="347">
        <v>2022</v>
      </c>
      <c r="H190" s="342" t="s">
        <v>573</v>
      </c>
      <c r="I190" s="345"/>
      <c r="L190" s="346"/>
    </row>
    <row r="191" spans="1:13" x14ac:dyDescent="0.25">
      <c r="A191" s="347">
        <v>123</v>
      </c>
      <c r="B191" s="348" t="s">
        <v>358</v>
      </c>
      <c r="C191" s="342" t="s">
        <v>31</v>
      </c>
      <c r="D191" s="343">
        <v>47.3</v>
      </c>
      <c r="E191" s="349" t="s">
        <v>571</v>
      </c>
      <c r="F191" s="350">
        <v>0</v>
      </c>
      <c r="G191" s="347">
        <v>0</v>
      </c>
      <c r="H191" s="342" t="s">
        <v>573</v>
      </c>
      <c r="I191" s="345"/>
      <c r="L191" s="346"/>
    </row>
    <row r="192" spans="1:13" s="358" customFormat="1" ht="13.2" customHeight="1" x14ac:dyDescent="0.25">
      <c r="A192" s="352"/>
      <c r="B192" s="353" t="s">
        <v>221</v>
      </c>
      <c r="C192" s="67" t="s">
        <v>31</v>
      </c>
      <c r="D192" s="354">
        <v>19.98</v>
      </c>
      <c r="E192" s="355" t="s">
        <v>763</v>
      </c>
      <c r="F192" s="356" t="s">
        <v>249</v>
      </c>
      <c r="G192" s="352">
        <v>2022</v>
      </c>
      <c r="H192" s="67" t="s">
        <v>573</v>
      </c>
      <c r="I192" s="357"/>
      <c r="L192" s="360"/>
    </row>
    <row r="193" spans="1:12" s="358" customFormat="1" ht="26.4" x14ac:dyDescent="0.25">
      <c r="A193" s="352"/>
      <c r="B193" s="353" t="s">
        <v>223</v>
      </c>
      <c r="C193" s="67" t="s">
        <v>31</v>
      </c>
      <c r="D193" s="354">
        <v>8.5299999999999994</v>
      </c>
      <c r="E193" s="355" t="s">
        <v>764</v>
      </c>
      <c r="F193" s="356" t="s">
        <v>228</v>
      </c>
      <c r="G193" s="352">
        <v>2022</v>
      </c>
      <c r="H193" s="67" t="s">
        <v>573</v>
      </c>
      <c r="I193" s="357"/>
      <c r="L193" s="360"/>
    </row>
    <row r="194" spans="1:12" s="358" customFormat="1" ht="26.4" x14ac:dyDescent="0.25">
      <c r="A194" s="352"/>
      <c r="B194" s="353" t="s">
        <v>219</v>
      </c>
      <c r="C194" s="67" t="s">
        <v>31</v>
      </c>
      <c r="D194" s="354">
        <v>18.79</v>
      </c>
      <c r="E194" s="355" t="s">
        <v>765</v>
      </c>
      <c r="F194" s="356" t="s">
        <v>213</v>
      </c>
      <c r="G194" s="352">
        <v>2022</v>
      </c>
      <c r="H194" s="67" t="s">
        <v>573</v>
      </c>
      <c r="I194" s="357"/>
      <c r="L194" s="360"/>
    </row>
    <row r="195" spans="1:12" x14ac:dyDescent="0.25">
      <c r="A195" s="347">
        <v>124</v>
      </c>
      <c r="B195" s="348" t="s">
        <v>238</v>
      </c>
      <c r="C195" s="342" t="s">
        <v>31</v>
      </c>
      <c r="D195" s="343">
        <v>8</v>
      </c>
      <c r="E195" s="349" t="s">
        <v>766</v>
      </c>
      <c r="F195" s="350" t="s">
        <v>241</v>
      </c>
      <c r="G195" s="347">
        <v>2022</v>
      </c>
      <c r="H195" s="342" t="s">
        <v>573</v>
      </c>
      <c r="I195" s="345"/>
      <c r="L195" s="346"/>
    </row>
    <row r="196" spans="1:12" x14ac:dyDescent="0.25">
      <c r="A196" s="347">
        <v>125</v>
      </c>
      <c r="B196" s="348" t="s">
        <v>239</v>
      </c>
      <c r="C196" s="342" t="s">
        <v>31</v>
      </c>
      <c r="D196" s="343">
        <v>0.5</v>
      </c>
      <c r="E196" s="349" t="s">
        <v>647</v>
      </c>
      <c r="F196" s="350" t="s">
        <v>212</v>
      </c>
      <c r="G196" s="347">
        <v>2022</v>
      </c>
      <c r="H196" s="342" t="s">
        <v>573</v>
      </c>
      <c r="I196" s="345"/>
      <c r="L196" s="346"/>
    </row>
    <row r="197" spans="1:12" x14ac:dyDescent="0.25">
      <c r="A197" s="347">
        <v>126</v>
      </c>
      <c r="B197" s="348" t="s">
        <v>242</v>
      </c>
      <c r="C197" s="342" t="s">
        <v>31</v>
      </c>
      <c r="D197" s="343">
        <v>3</v>
      </c>
      <c r="E197" s="349" t="s">
        <v>767</v>
      </c>
      <c r="F197" s="350" t="s">
        <v>211</v>
      </c>
      <c r="G197" s="347">
        <v>2022</v>
      </c>
      <c r="H197" s="342" t="s">
        <v>573</v>
      </c>
      <c r="I197" s="345"/>
      <c r="L197" s="346">
        <v>3</v>
      </c>
    </row>
    <row r="198" spans="1:12" x14ac:dyDescent="0.25">
      <c r="A198" s="347">
        <v>127</v>
      </c>
      <c r="B198" s="348" t="s">
        <v>238</v>
      </c>
      <c r="C198" s="342" t="s">
        <v>31</v>
      </c>
      <c r="D198" s="343">
        <v>8</v>
      </c>
      <c r="E198" s="349" t="s">
        <v>766</v>
      </c>
      <c r="F198" s="350" t="s">
        <v>231</v>
      </c>
      <c r="G198" s="347">
        <v>2022</v>
      </c>
      <c r="H198" s="342" t="s">
        <v>573</v>
      </c>
      <c r="I198" s="345"/>
      <c r="L198" s="346"/>
    </row>
    <row r="199" spans="1:12" x14ac:dyDescent="0.25">
      <c r="A199" s="347">
        <v>128</v>
      </c>
      <c r="B199" s="348" t="s">
        <v>243</v>
      </c>
      <c r="C199" s="342" t="s">
        <v>31</v>
      </c>
      <c r="D199" s="343">
        <v>0.4</v>
      </c>
      <c r="E199" s="349" t="s">
        <v>624</v>
      </c>
      <c r="F199" s="350" t="s">
        <v>213</v>
      </c>
      <c r="G199" s="347">
        <v>2022</v>
      </c>
      <c r="H199" s="342" t="s">
        <v>573</v>
      </c>
      <c r="I199" s="345"/>
      <c r="L199" s="346"/>
    </row>
    <row r="200" spans="1:12" x14ac:dyDescent="0.25">
      <c r="A200" s="347">
        <v>129</v>
      </c>
      <c r="B200" s="348" t="s">
        <v>244</v>
      </c>
      <c r="C200" s="342" t="s">
        <v>31</v>
      </c>
      <c r="D200" s="343">
        <v>0.18</v>
      </c>
      <c r="E200" s="349" t="s">
        <v>768</v>
      </c>
      <c r="F200" s="350" t="s">
        <v>213</v>
      </c>
      <c r="G200" s="347">
        <v>2022</v>
      </c>
      <c r="H200" s="342" t="s">
        <v>573</v>
      </c>
      <c r="I200" s="345"/>
      <c r="L200" s="346"/>
    </row>
    <row r="201" spans="1:12" ht="26.4" x14ac:dyDescent="0.25">
      <c r="A201" s="347">
        <v>130</v>
      </c>
      <c r="B201" s="348" t="s">
        <v>769</v>
      </c>
      <c r="C201" s="342" t="s">
        <v>31</v>
      </c>
      <c r="D201" s="343">
        <v>12</v>
      </c>
      <c r="E201" s="349" t="s">
        <v>770</v>
      </c>
      <c r="F201" s="350" t="s">
        <v>213</v>
      </c>
      <c r="G201" s="347">
        <v>2022</v>
      </c>
      <c r="H201" s="342" t="s">
        <v>573</v>
      </c>
      <c r="I201" s="345"/>
      <c r="L201" s="346"/>
    </row>
    <row r="202" spans="1:12" x14ac:dyDescent="0.25">
      <c r="A202" s="347">
        <v>131</v>
      </c>
      <c r="B202" s="348" t="s">
        <v>245</v>
      </c>
      <c r="C202" s="342" t="s">
        <v>31</v>
      </c>
      <c r="D202" s="343">
        <v>0.18</v>
      </c>
      <c r="E202" s="349" t="s">
        <v>771</v>
      </c>
      <c r="F202" s="350" t="s">
        <v>214</v>
      </c>
      <c r="G202" s="347">
        <v>2021</v>
      </c>
      <c r="H202" s="342" t="s">
        <v>573</v>
      </c>
      <c r="I202" s="345"/>
      <c r="L202" s="346"/>
    </row>
    <row r="203" spans="1:12" x14ac:dyDescent="0.25">
      <c r="A203" s="347">
        <v>132</v>
      </c>
      <c r="B203" s="348" t="s">
        <v>246</v>
      </c>
      <c r="C203" s="342" t="s">
        <v>31</v>
      </c>
      <c r="D203" s="343">
        <v>0.32</v>
      </c>
      <c r="E203" s="349" t="s">
        <v>626</v>
      </c>
      <c r="F203" s="350" t="s">
        <v>214</v>
      </c>
      <c r="G203" s="347">
        <v>2021</v>
      </c>
      <c r="H203" s="342" t="s">
        <v>573</v>
      </c>
      <c r="I203" s="345"/>
      <c r="L203" s="346"/>
    </row>
    <row r="204" spans="1:12" x14ac:dyDescent="0.25">
      <c r="A204" s="347">
        <v>133</v>
      </c>
      <c r="B204" s="348" t="s">
        <v>320</v>
      </c>
      <c r="C204" s="342" t="s">
        <v>31</v>
      </c>
      <c r="D204" s="343">
        <v>0.04</v>
      </c>
      <c r="E204" s="349" t="s">
        <v>772</v>
      </c>
      <c r="F204" s="350" t="s">
        <v>214</v>
      </c>
      <c r="G204" s="347">
        <v>2022</v>
      </c>
      <c r="H204" s="342" t="s">
        <v>573</v>
      </c>
      <c r="I204" s="345"/>
      <c r="L204" s="346"/>
    </row>
    <row r="205" spans="1:12" x14ac:dyDescent="0.25">
      <c r="A205" s="347">
        <v>134</v>
      </c>
      <c r="B205" s="348" t="s">
        <v>247</v>
      </c>
      <c r="C205" s="342" t="s">
        <v>31</v>
      </c>
      <c r="D205" s="343">
        <v>2.2999999999999998</v>
      </c>
      <c r="E205" s="349" t="s">
        <v>773</v>
      </c>
      <c r="F205" s="350" t="s">
        <v>249</v>
      </c>
      <c r="G205" s="347">
        <v>2022</v>
      </c>
      <c r="H205" s="342" t="s">
        <v>573</v>
      </c>
      <c r="I205" s="345"/>
      <c r="L205" s="346">
        <v>2</v>
      </c>
    </row>
    <row r="206" spans="1:12" ht="26.4" x14ac:dyDescent="0.25">
      <c r="A206" s="347">
        <v>135</v>
      </c>
      <c r="B206" s="348" t="s">
        <v>248</v>
      </c>
      <c r="C206" s="342" t="s">
        <v>31</v>
      </c>
      <c r="D206" s="343">
        <v>2.15</v>
      </c>
      <c r="E206" s="349" t="s">
        <v>774</v>
      </c>
      <c r="F206" s="350" t="s">
        <v>210</v>
      </c>
      <c r="G206" s="347">
        <v>2022</v>
      </c>
      <c r="H206" s="342" t="s">
        <v>573</v>
      </c>
      <c r="I206" s="345"/>
      <c r="L206" s="346"/>
    </row>
    <row r="207" spans="1:12" x14ac:dyDescent="0.25">
      <c r="A207" s="347">
        <v>136</v>
      </c>
      <c r="B207" s="348" t="s">
        <v>248</v>
      </c>
      <c r="C207" s="342" t="s">
        <v>31</v>
      </c>
      <c r="D207" s="343">
        <v>1.5</v>
      </c>
      <c r="E207" s="349" t="s">
        <v>775</v>
      </c>
      <c r="F207" s="350" t="s">
        <v>231</v>
      </c>
      <c r="G207" s="347">
        <v>2022</v>
      </c>
      <c r="H207" s="342" t="s">
        <v>573</v>
      </c>
      <c r="I207" s="345"/>
      <c r="L207" s="346"/>
    </row>
    <row r="208" spans="1:12" x14ac:dyDescent="0.25">
      <c r="A208" s="347">
        <v>137</v>
      </c>
      <c r="B208" s="348" t="s">
        <v>248</v>
      </c>
      <c r="C208" s="342" t="s">
        <v>31</v>
      </c>
      <c r="D208" s="343">
        <v>1.5</v>
      </c>
      <c r="E208" s="349" t="s">
        <v>776</v>
      </c>
      <c r="F208" s="350" t="s">
        <v>249</v>
      </c>
      <c r="G208" s="347">
        <v>2022</v>
      </c>
      <c r="H208" s="342" t="s">
        <v>573</v>
      </c>
      <c r="I208" s="345"/>
      <c r="L208" s="346"/>
    </row>
    <row r="209" spans="1:12" ht="26.4" x14ac:dyDescent="0.25">
      <c r="A209" s="347">
        <v>138</v>
      </c>
      <c r="B209" s="348" t="s">
        <v>250</v>
      </c>
      <c r="C209" s="342" t="s">
        <v>31</v>
      </c>
      <c r="D209" s="343">
        <v>3.06</v>
      </c>
      <c r="E209" s="349" t="s">
        <v>777</v>
      </c>
      <c r="F209" s="350" t="s">
        <v>249</v>
      </c>
      <c r="G209" s="347">
        <v>2022</v>
      </c>
      <c r="H209" s="342" t="s">
        <v>573</v>
      </c>
      <c r="I209" s="345"/>
      <c r="L209" s="346"/>
    </row>
    <row r="210" spans="1:12" x14ac:dyDescent="0.25">
      <c r="A210" s="347">
        <v>139</v>
      </c>
      <c r="B210" s="348" t="s">
        <v>348</v>
      </c>
      <c r="C210" s="342" t="s">
        <v>31</v>
      </c>
      <c r="D210" s="343">
        <v>2</v>
      </c>
      <c r="E210" s="349" t="s">
        <v>427</v>
      </c>
      <c r="F210" s="350" t="s">
        <v>231</v>
      </c>
      <c r="G210" s="347">
        <v>2022</v>
      </c>
      <c r="H210" s="342" t="s">
        <v>573</v>
      </c>
      <c r="I210" s="345"/>
      <c r="L210" s="346"/>
    </row>
    <row r="211" spans="1:12" x14ac:dyDescent="0.25">
      <c r="A211" s="347">
        <v>140</v>
      </c>
      <c r="B211" s="348" t="s">
        <v>374</v>
      </c>
      <c r="C211" s="342" t="s">
        <v>31</v>
      </c>
      <c r="D211" s="343">
        <v>0.87</v>
      </c>
      <c r="E211" s="349" t="s">
        <v>778</v>
      </c>
      <c r="F211" s="350" t="s">
        <v>228</v>
      </c>
      <c r="G211" s="342">
        <v>2022</v>
      </c>
      <c r="H211" s="342" t="s">
        <v>573</v>
      </c>
      <c r="I211" s="345"/>
      <c r="L211" s="346"/>
    </row>
    <row r="212" spans="1:12" x14ac:dyDescent="0.25">
      <c r="A212" s="347">
        <v>141</v>
      </c>
      <c r="B212" s="348" t="s">
        <v>779</v>
      </c>
      <c r="C212" s="342" t="s">
        <v>31</v>
      </c>
      <c r="D212" s="343">
        <v>16.8</v>
      </c>
      <c r="E212" s="349" t="s">
        <v>780</v>
      </c>
      <c r="F212" s="350" t="s">
        <v>231</v>
      </c>
      <c r="G212" s="342"/>
      <c r="H212" s="342" t="s">
        <v>577</v>
      </c>
      <c r="I212" s="345"/>
      <c r="L212" s="346"/>
    </row>
    <row r="213" spans="1:12" x14ac:dyDescent="0.25">
      <c r="A213" s="347">
        <v>142</v>
      </c>
      <c r="B213" s="348" t="s">
        <v>781</v>
      </c>
      <c r="C213" s="342" t="s">
        <v>31</v>
      </c>
      <c r="D213" s="343">
        <v>2.15</v>
      </c>
      <c r="E213" s="349" t="s">
        <v>782</v>
      </c>
      <c r="F213" s="350" t="s">
        <v>215</v>
      </c>
      <c r="G213" s="342"/>
      <c r="H213" s="342" t="s">
        <v>577</v>
      </c>
      <c r="I213" s="345"/>
      <c r="L213" s="346"/>
    </row>
    <row r="214" spans="1:12" x14ac:dyDescent="0.25">
      <c r="A214" s="347">
        <v>143</v>
      </c>
      <c r="B214" s="348" t="s">
        <v>783</v>
      </c>
      <c r="C214" s="342" t="s">
        <v>31</v>
      </c>
      <c r="D214" s="343">
        <v>1.56</v>
      </c>
      <c r="E214" s="349" t="s">
        <v>784</v>
      </c>
      <c r="F214" s="350" t="s">
        <v>214</v>
      </c>
      <c r="G214" s="342"/>
      <c r="H214" s="342" t="s">
        <v>577</v>
      </c>
      <c r="I214" s="345"/>
      <c r="L214" s="346"/>
    </row>
    <row r="215" spans="1:12" x14ac:dyDescent="0.25">
      <c r="A215" s="347">
        <v>144</v>
      </c>
      <c r="B215" s="348" t="s">
        <v>785</v>
      </c>
      <c r="C215" s="342" t="s">
        <v>31</v>
      </c>
      <c r="D215" s="343">
        <v>10</v>
      </c>
      <c r="E215" s="349" t="s">
        <v>786</v>
      </c>
      <c r="F215" s="350" t="s">
        <v>213</v>
      </c>
      <c r="G215" s="342"/>
      <c r="H215" s="342" t="s">
        <v>577</v>
      </c>
      <c r="I215" s="345"/>
      <c r="L215" s="346"/>
    </row>
    <row r="216" spans="1:12" x14ac:dyDescent="0.25">
      <c r="A216" s="347">
        <v>145</v>
      </c>
      <c r="B216" s="348" t="s">
        <v>787</v>
      </c>
      <c r="C216" s="342" t="s">
        <v>31</v>
      </c>
      <c r="D216" s="343">
        <v>3.64</v>
      </c>
      <c r="E216" s="349" t="s">
        <v>788</v>
      </c>
      <c r="F216" s="350" t="s">
        <v>214</v>
      </c>
      <c r="G216" s="342"/>
      <c r="H216" s="342" t="s">
        <v>577</v>
      </c>
      <c r="I216" s="345"/>
      <c r="L216" s="346">
        <v>35.64</v>
      </c>
    </row>
    <row r="217" spans="1:12" x14ac:dyDescent="0.25">
      <c r="A217" s="347">
        <v>146</v>
      </c>
      <c r="B217" s="348" t="s">
        <v>411</v>
      </c>
      <c r="C217" s="342" t="s">
        <v>31</v>
      </c>
      <c r="D217" s="343">
        <v>0.09</v>
      </c>
      <c r="E217" s="349" t="s">
        <v>412</v>
      </c>
      <c r="F217" s="350" t="s">
        <v>214</v>
      </c>
      <c r="G217" s="342"/>
      <c r="H217" s="342" t="s">
        <v>338</v>
      </c>
      <c r="I217" s="345"/>
      <c r="L217" s="346"/>
    </row>
    <row r="218" spans="1:12" x14ac:dyDescent="0.25">
      <c r="A218" s="347">
        <v>147</v>
      </c>
      <c r="B218" s="348" t="s">
        <v>413</v>
      </c>
      <c r="C218" s="342" t="s">
        <v>31</v>
      </c>
      <c r="D218" s="343">
        <v>1.18</v>
      </c>
      <c r="E218" s="349" t="s">
        <v>414</v>
      </c>
      <c r="F218" s="350" t="s">
        <v>214</v>
      </c>
      <c r="G218" s="342"/>
      <c r="H218" s="342" t="s">
        <v>338</v>
      </c>
      <c r="I218" s="345"/>
      <c r="L218" s="346"/>
    </row>
    <row r="219" spans="1:12" x14ac:dyDescent="0.25">
      <c r="A219" s="347">
        <v>148</v>
      </c>
      <c r="B219" s="348" t="s">
        <v>415</v>
      </c>
      <c r="C219" s="342" t="s">
        <v>31</v>
      </c>
      <c r="D219" s="343">
        <v>0.6</v>
      </c>
      <c r="E219" s="349" t="s">
        <v>416</v>
      </c>
      <c r="F219" s="350" t="s">
        <v>214</v>
      </c>
      <c r="G219" s="342"/>
      <c r="H219" s="342" t="s">
        <v>338</v>
      </c>
      <c r="I219" s="345"/>
      <c r="L219" s="346"/>
    </row>
    <row r="220" spans="1:12" x14ac:dyDescent="0.25">
      <c r="A220" s="347">
        <v>149</v>
      </c>
      <c r="B220" s="348" t="s">
        <v>789</v>
      </c>
      <c r="C220" s="342"/>
      <c r="D220" s="343"/>
      <c r="E220" s="349"/>
      <c r="F220" s="350"/>
      <c r="G220" s="342"/>
      <c r="H220" s="342"/>
      <c r="I220" s="345"/>
      <c r="L220" s="346"/>
    </row>
    <row r="221" spans="1:12" s="358" customFormat="1" x14ac:dyDescent="0.25">
      <c r="A221" s="352"/>
      <c r="B221" s="365" t="s">
        <v>790</v>
      </c>
      <c r="C221" s="366" t="s">
        <v>31</v>
      </c>
      <c r="D221" s="367">
        <v>8.34</v>
      </c>
      <c r="E221" s="355"/>
      <c r="F221" s="356" t="s">
        <v>214</v>
      </c>
      <c r="G221" s="67"/>
      <c r="H221" s="67" t="s">
        <v>338</v>
      </c>
      <c r="I221" s="357"/>
      <c r="L221" s="360"/>
    </row>
    <row r="222" spans="1:12" s="358" customFormat="1" x14ac:dyDescent="0.25">
      <c r="A222" s="352"/>
      <c r="B222" s="365" t="s">
        <v>791</v>
      </c>
      <c r="C222" s="366" t="s">
        <v>31</v>
      </c>
      <c r="D222" s="367">
        <v>12.12</v>
      </c>
      <c r="E222" s="355"/>
      <c r="F222" s="356" t="s">
        <v>214</v>
      </c>
      <c r="G222" s="67"/>
      <c r="H222" s="67" t="s">
        <v>338</v>
      </c>
      <c r="I222" s="357"/>
      <c r="L222" s="360"/>
    </row>
    <row r="223" spans="1:12" s="358" customFormat="1" x14ac:dyDescent="0.25">
      <c r="A223" s="352"/>
      <c r="B223" s="365" t="s">
        <v>792</v>
      </c>
      <c r="C223" s="366" t="s">
        <v>31</v>
      </c>
      <c r="D223" s="367">
        <v>12.08</v>
      </c>
      <c r="E223" s="355"/>
      <c r="F223" s="356" t="s">
        <v>214</v>
      </c>
      <c r="G223" s="67"/>
      <c r="H223" s="67" t="s">
        <v>338</v>
      </c>
      <c r="I223" s="357"/>
      <c r="L223" s="360"/>
    </row>
    <row r="224" spans="1:12" s="358" customFormat="1" x14ac:dyDescent="0.25">
      <c r="A224" s="352"/>
      <c r="B224" s="365" t="s">
        <v>793</v>
      </c>
      <c r="C224" s="366" t="s">
        <v>31</v>
      </c>
      <c r="D224" s="367">
        <v>6.84</v>
      </c>
      <c r="E224" s="355"/>
      <c r="F224" s="356" t="s">
        <v>214</v>
      </c>
      <c r="G224" s="67"/>
      <c r="H224" s="67" t="s">
        <v>338</v>
      </c>
      <c r="I224" s="357"/>
      <c r="L224" s="360"/>
    </row>
    <row r="225" spans="1:12" s="358" customFormat="1" x14ac:dyDescent="0.25">
      <c r="A225" s="352"/>
      <c r="B225" s="365" t="s">
        <v>794</v>
      </c>
      <c r="C225" s="366" t="s">
        <v>31</v>
      </c>
      <c r="D225" s="367">
        <v>2.06</v>
      </c>
      <c r="E225" s="355"/>
      <c r="F225" s="356" t="s">
        <v>214</v>
      </c>
      <c r="G225" s="67"/>
      <c r="H225" s="67" t="s">
        <v>338</v>
      </c>
      <c r="I225" s="357"/>
      <c r="L225" s="360"/>
    </row>
    <row r="226" spans="1:12" s="358" customFormat="1" x14ac:dyDescent="0.25">
      <c r="A226" s="352"/>
      <c r="B226" s="365" t="s">
        <v>795</v>
      </c>
      <c r="C226" s="366" t="s">
        <v>31</v>
      </c>
      <c r="D226" s="367">
        <v>0.91</v>
      </c>
      <c r="E226" s="355"/>
      <c r="F226" s="356" t="s">
        <v>214</v>
      </c>
      <c r="G226" s="67"/>
      <c r="H226" s="67" t="s">
        <v>338</v>
      </c>
      <c r="I226" s="357"/>
      <c r="L226" s="360"/>
    </row>
    <row r="227" spans="1:12" s="358" customFormat="1" x14ac:dyDescent="0.25">
      <c r="A227" s="352"/>
      <c r="B227" s="365" t="s">
        <v>796</v>
      </c>
      <c r="C227" s="366" t="s">
        <v>31</v>
      </c>
      <c r="D227" s="367">
        <v>4.7</v>
      </c>
      <c r="E227" s="355"/>
      <c r="F227" s="356" t="s">
        <v>214</v>
      </c>
      <c r="G227" s="67"/>
      <c r="H227" s="67" t="s">
        <v>338</v>
      </c>
      <c r="I227" s="357"/>
      <c r="L227" s="360"/>
    </row>
    <row r="228" spans="1:12" s="358" customFormat="1" x14ac:dyDescent="0.25">
      <c r="A228" s="352"/>
      <c r="B228" s="365" t="s">
        <v>797</v>
      </c>
      <c r="C228" s="366" t="s">
        <v>31</v>
      </c>
      <c r="D228" s="367">
        <v>6.45</v>
      </c>
      <c r="E228" s="355"/>
      <c r="F228" s="356" t="s">
        <v>214</v>
      </c>
      <c r="G228" s="67"/>
      <c r="H228" s="67" t="s">
        <v>338</v>
      </c>
      <c r="I228" s="357"/>
      <c r="L228" s="360"/>
    </row>
    <row r="229" spans="1:12" s="358" customFormat="1" x14ac:dyDescent="0.25">
      <c r="A229" s="352"/>
      <c r="B229" s="365" t="s">
        <v>798</v>
      </c>
      <c r="C229" s="366" t="s">
        <v>31</v>
      </c>
      <c r="D229" s="367">
        <v>3.87</v>
      </c>
      <c r="E229" s="355"/>
      <c r="F229" s="356" t="s">
        <v>214</v>
      </c>
      <c r="G229" s="67"/>
      <c r="H229" s="67" t="s">
        <v>338</v>
      </c>
      <c r="I229" s="357"/>
      <c r="L229" s="360"/>
    </row>
    <row r="230" spans="1:12" s="358" customFormat="1" x14ac:dyDescent="0.25">
      <c r="A230" s="352"/>
      <c r="B230" s="365" t="s">
        <v>799</v>
      </c>
      <c r="C230" s="366" t="s">
        <v>31</v>
      </c>
      <c r="D230" s="367">
        <v>0.93</v>
      </c>
      <c r="E230" s="355"/>
      <c r="F230" s="356" t="s">
        <v>214</v>
      </c>
      <c r="G230" s="67"/>
      <c r="H230" s="67" t="s">
        <v>338</v>
      </c>
      <c r="I230" s="357"/>
      <c r="L230" s="360"/>
    </row>
    <row r="231" spans="1:12" s="358" customFormat="1" x14ac:dyDescent="0.25">
      <c r="A231" s="352"/>
      <c r="B231" s="365" t="s">
        <v>800</v>
      </c>
      <c r="C231" s="366" t="s">
        <v>31</v>
      </c>
      <c r="D231" s="367">
        <v>1.39</v>
      </c>
      <c r="E231" s="355"/>
      <c r="F231" s="356" t="s">
        <v>214</v>
      </c>
      <c r="G231" s="67"/>
      <c r="H231" s="67" t="s">
        <v>338</v>
      </c>
      <c r="I231" s="357"/>
      <c r="L231" s="360"/>
    </row>
    <row r="232" spans="1:12" s="358" customFormat="1" x14ac:dyDescent="0.25">
      <c r="A232" s="352"/>
      <c r="B232" s="365" t="s">
        <v>801</v>
      </c>
      <c r="C232" s="366" t="s">
        <v>31</v>
      </c>
      <c r="D232" s="367">
        <v>1.63</v>
      </c>
      <c r="E232" s="355"/>
      <c r="F232" s="356" t="s">
        <v>214</v>
      </c>
      <c r="G232" s="67"/>
      <c r="H232" s="67" t="s">
        <v>338</v>
      </c>
      <c r="I232" s="357"/>
      <c r="L232" s="360"/>
    </row>
    <row r="233" spans="1:12" s="358" customFormat="1" x14ac:dyDescent="0.25">
      <c r="A233" s="352"/>
      <c r="B233" s="365" t="s">
        <v>802</v>
      </c>
      <c r="C233" s="366" t="s">
        <v>31</v>
      </c>
      <c r="D233" s="367">
        <v>7.37</v>
      </c>
      <c r="E233" s="355"/>
      <c r="F233" s="356" t="s">
        <v>214</v>
      </c>
      <c r="G233" s="67"/>
      <c r="H233" s="67" t="s">
        <v>338</v>
      </c>
      <c r="I233" s="357"/>
      <c r="L233" s="360"/>
    </row>
    <row r="234" spans="1:12" s="358" customFormat="1" x14ac:dyDescent="0.25">
      <c r="A234" s="352"/>
      <c r="B234" s="365" t="s">
        <v>803</v>
      </c>
      <c r="C234" s="366" t="s">
        <v>31</v>
      </c>
      <c r="D234" s="367">
        <v>1.79</v>
      </c>
      <c r="E234" s="355"/>
      <c r="F234" s="356" t="s">
        <v>214</v>
      </c>
      <c r="G234" s="67"/>
      <c r="H234" s="67" t="s">
        <v>338</v>
      </c>
      <c r="I234" s="357"/>
      <c r="L234" s="360"/>
    </row>
    <row r="235" spans="1:12" s="358" customFormat="1" x14ac:dyDescent="0.25">
      <c r="A235" s="352"/>
      <c r="B235" s="365" t="s">
        <v>804</v>
      </c>
      <c r="C235" s="366" t="s">
        <v>31</v>
      </c>
      <c r="D235" s="367">
        <v>1.57</v>
      </c>
      <c r="E235" s="355"/>
      <c r="F235" s="356" t="s">
        <v>214</v>
      </c>
      <c r="G235" s="67"/>
      <c r="H235" s="67" t="s">
        <v>338</v>
      </c>
      <c r="I235" s="357"/>
      <c r="L235" s="360"/>
    </row>
    <row r="236" spans="1:12" s="358" customFormat="1" x14ac:dyDescent="0.25">
      <c r="A236" s="352"/>
      <c r="B236" s="365" t="s">
        <v>805</v>
      </c>
      <c r="C236" s="366" t="s">
        <v>31</v>
      </c>
      <c r="D236" s="367">
        <v>1.06</v>
      </c>
      <c r="E236" s="355"/>
      <c r="F236" s="356" t="s">
        <v>214</v>
      </c>
      <c r="G236" s="67"/>
      <c r="H236" s="67" t="s">
        <v>338</v>
      </c>
      <c r="I236" s="357"/>
      <c r="L236" s="360"/>
    </row>
    <row r="237" spans="1:12" s="358" customFormat="1" x14ac:dyDescent="0.25">
      <c r="A237" s="352"/>
      <c r="B237" s="365" t="s">
        <v>806</v>
      </c>
      <c r="C237" s="366" t="s">
        <v>31</v>
      </c>
      <c r="D237" s="367">
        <v>5.09</v>
      </c>
      <c r="E237" s="355"/>
      <c r="F237" s="356" t="s">
        <v>214</v>
      </c>
      <c r="G237" s="67"/>
      <c r="H237" s="67" t="s">
        <v>338</v>
      </c>
      <c r="I237" s="357"/>
      <c r="L237" s="360"/>
    </row>
    <row r="238" spans="1:12" s="358" customFormat="1" x14ac:dyDescent="0.25">
      <c r="A238" s="352"/>
      <c r="B238" s="365" t="s">
        <v>807</v>
      </c>
      <c r="C238" s="366" t="s">
        <v>31</v>
      </c>
      <c r="D238" s="367">
        <v>2.2799999999999998</v>
      </c>
      <c r="E238" s="355"/>
      <c r="F238" s="356" t="s">
        <v>214</v>
      </c>
      <c r="G238" s="67"/>
      <c r="H238" s="67" t="s">
        <v>338</v>
      </c>
      <c r="I238" s="357"/>
      <c r="L238" s="360"/>
    </row>
    <row r="239" spans="1:12" s="358" customFormat="1" x14ac:dyDescent="0.25">
      <c r="A239" s="352"/>
      <c r="B239" s="365" t="s">
        <v>808</v>
      </c>
      <c r="C239" s="366" t="s">
        <v>31</v>
      </c>
      <c r="D239" s="367">
        <v>1.1200000000000001</v>
      </c>
      <c r="E239" s="355"/>
      <c r="F239" s="356" t="s">
        <v>214</v>
      </c>
      <c r="G239" s="67"/>
      <c r="H239" s="67" t="s">
        <v>338</v>
      </c>
      <c r="I239" s="357"/>
      <c r="L239" s="360"/>
    </row>
    <row r="240" spans="1:12" s="358" customFormat="1" x14ac:dyDescent="0.25">
      <c r="A240" s="352"/>
      <c r="B240" s="365" t="s">
        <v>809</v>
      </c>
      <c r="C240" s="366" t="s">
        <v>31</v>
      </c>
      <c r="D240" s="367">
        <v>0.71</v>
      </c>
      <c r="E240" s="355"/>
      <c r="F240" s="356" t="s">
        <v>214</v>
      </c>
      <c r="G240" s="67"/>
      <c r="H240" s="67" t="s">
        <v>338</v>
      </c>
      <c r="I240" s="357"/>
      <c r="L240" s="360"/>
    </row>
    <row r="241" spans="1:12" s="358" customFormat="1" x14ac:dyDescent="0.25">
      <c r="A241" s="352"/>
      <c r="B241" s="365" t="s">
        <v>810</v>
      </c>
      <c r="C241" s="366" t="s">
        <v>31</v>
      </c>
      <c r="D241" s="367">
        <v>2.74</v>
      </c>
      <c r="E241" s="355"/>
      <c r="F241" s="356" t="s">
        <v>214</v>
      </c>
      <c r="G241" s="67"/>
      <c r="H241" s="67" t="s">
        <v>338</v>
      </c>
      <c r="I241" s="357"/>
      <c r="L241" s="360"/>
    </row>
    <row r="242" spans="1:12" s="358" customFormat="1" x14ac:dyDescent="0.25">
      <c r="A242" s="352"/>
      <c r="B242" s="365" t="s">
        <v>811</v>
      </c>
      <c r="C242" s="366" t="s">
        <v>31</v>
      </c>
      <c r="D242" s="367">
        <v>5.22</v>
      </c>
      <c r="E242" s="355"/>
      <c r="F242" s="356" t="s">
        <v>214</v>
      </c>
      <c r="G242" s="67"/>
      <c r="H242" s="67" t="s">
        <v>338</v>
      </c>
      <c r="I242" s="357"/>
      <c r="L242" s="360"/>
    </row>
    <row r="243" spans="1:12" s="358" customFormat="1" x14ac:dyDescent="0.25">
      <c r="A243" s="352"/>
      <c r="B243" s="365" t="s">
        <v>812</v>
      </c>
      <c r="C243" s="366" t="s">
        <v>31</v>
      </c>
      <c r="D243" s="367">
        <v>4.82</v>
      </c>
      <c r="E243" s="355"/>
      <c r="F243" s="356" t="s">
        <v>214</v>
      </c>
      <c r="G243" s="67"/>
      <c r="H243" s="67" t="s">
        <v>338</v>
      </c>
      <c r="I243" s="357"/>
      <c r="L243" s="360"/>
    </row>
    <row r="244" spans="1:12" s="358" customFormat="1" x14ac:dyDescent="0.25">
      <c r="A244" s="352"/>
      <c r="B244" s="365" t="s">
        <v>813</v>
      </c>
      <c r="C244" s="366" t="s">
        <v>31</v>
      </c>
      <c r="D244" s="367">
        <v>1.52</v>
      </c>
      <c r="E244" s="355"/>
      <c r="F244" s="356" t="s">
        <v>214</v>
      </c>
      <c r="G244" s="67"/>
      <c r="H244" s="67" t="s">
        <v>338</v>
      </c>
      <c r="I244" s="357"/>
      <c r="L244" s="360"/>
    </row>
    <row r="245" spans="1:12" s="358" customFormat="1" x14ac:dyDescent="0.25">
      <c r="A245" s="352"/>
      <c r="B245" s="365" t="s">
        <v>814</v>
      </c>
      <c r="C245" s="366" t="s">
        <v>31</v>
      </c>
      <c r="D245" s="367">
        <v>5.83</v>
      </c>
      <c r="E245" s="355"/>
      <c r="F245" s="356" t="s">
        <v>214</v>
      </c>
      <c r="G245" s="67"/>
      <c r="H245" s="67" t="s">
        <v>338</v>
      </c>
      <c r="I245" s="357"/>
      <c r="L245" s="360"/>
    </row>
    <row r="246" spans="1:12" s="358" customFormat="1" x14ac:dyDescent="0.25">
      <c r="A246" s="352"/>
      <c r="B246" s="365" t="s">
        <v>815</v>
      </c>
      <c r="C246" s="366" t="s">
        <v>31</v>
      </c>
      <c r="D246" s="367">
        <v>8.34</v>
      </c>
      <c r="E246" s="355"/>
      <c r="F246" s="356" t="s">
        <v>214</v>
      </c>
      <c r="G246" s="67"/>
      <c r="H246" s="67" t="s">
        <v>338</v>
      </c>
      <c r="I246" s="357"/>
      <c r="L246" s="360"/>
    </row>
    <row r="247" spans="1:12" s="358" customFormat="1" x14ac:dyDescent="0.25">
      <c r="A247" s="352"/>
      <c r="B247" s="365" t="s">
        <v>816</v>
      </c>
      <c r="C247" s="366" t="s">
        <v>31</v>
      </c>
      <c r="D247" s="367">
        <v>6.12</v>
      </c>
      <c r="E247" s="355"/>
      <c r="F247" s="356" t="s">
        <v>214</v>
      </c>
      <c r="G247" s="67"/>
      <c r="H247" s="67" t="s">
        <v>338</v>
      </c>
      <c r="I247" s="357"/>
      <c r="L247" s="360"/>
    </row>
    <row r="248" spans="1:12" s="358" customFormat="1" x14ac:dyDescent="0.25">
      <c r="A248" s="352"/>
      <c r="B248" s="365" t="s">
        <v>817</v>
      </c>
      <c r="C248" s="366" t="s">
        <v>31</v>
      </c>
      <c r="D248" s="367">
        <v>4.08</v>
      </c>
      <c r="E248" s="355"/>
      <c r="F248" s="356" t="s">
        <v>214</v>
      </c>
      <c r="G248" s="67"/>
      <c r="H248" s="67" t="s">
        <v>338</v>
      </c>
      <c r="I248" s="357"/>
      <c r="L248" s="360"/>
    </row>
    <row r="249" spans="1:12" s="358" customFormat="1" x14ac:dyDescent="0.25">
      <c r="A249" s="352"/>
      <c r="B249" s="365" t="s">
        <v>818</v>
      </c>
      <c r="C249" s="366" t="s">
        <v>31</v>
      </c>
      <c r="D249" s="367">
        <v>19.05</v>
      </c>
      <c r="E249" s="355"/>
      <c r="F249" s="368" t="s">
        <v>213</v>
      </c>
      <c r="G249" s="366"/>
      <c r="H249" s="366" t="s">
        <v>338</v>
      </c>
      <c r="I249" s="357"/>
      <c r="L249" s="360"/>
    </row>
    <row r="250" spans="1:12" s="358" customFormat="1" x14ac:dyDescent="0.25">
      <c r="A250" s="352"/>
      <c r="B250" s="365" t="s">
        <v>819</v>
      </c>
      <c r="C250" s="366" t="s">
        <v>31</v>
      </c>
      <c r="D250" s="367">
        <v>7.39</v>
      </c>
      <c r="E250" s="355"/>
      <c r="F250" s="368" t="s">
        <v>213</v>
      </c>
      <c r="G250" s="366"/>
      <c r="H250" s="366" t="s">
        <v>338</v>
      </c>
      <c r="I250" s="357"/>
      <c r="L250" s="360"/>
    </row>
    <row r="251" spans="1:12" s="358" customFormat="1" x14ac:dyDescent="0.25">
      <c r="A251" s="352"/>
      <c r="B251" s="365" t="s">
        <v>820</v>
      </c>
      <c r="C251" s="366" t="s">
        <v>31</v>
      </c>
      <c r="D251" s="367">
        <v>0.81</v>
      </c>
      <c r="E251" s="355"/>
      <c r="F251" s="368" t="s">
        <v>213</v>
      </c>
      <c r="G251" s="366"/>
      <c r="H251" s="366" t="s">
        <v>338</v>
      </c>
      <c r="I251" s="357"/>
      <c r="L251" s="360"/>
    </row>
    <row r="252" spans="1:12" s="358" customFormat="1" x14ac:dyDescent="0.25">
      <c r="A252" s="352"/>
      <c r="B252" s="365" t="s">
        <v>821</v>
      </c>
      <c r="C252" s="366" t="s">
        <v>31</v>
      </c>
      <c r="D252" s="367">
        <v>13.04</v>
      </c>
      <c r="E252" s="355"/>
      <c r="F252" s="368" t="s">
        <v>213</v>
      </c>
      <c r="G252" s="366"/>
      <c r="H252" s="366" t="s">
        <v>338</v>
      </c>
      <c r="I252" s="357"/>
      <c r="L252" s="360"/>
    </row>
    <row r="253" spans="1:12" s="358" customFormat="1" x14ac:dyDescent="0.25">
      <c r="A253" s="352"/>
      <c r="B253" s="365" t="s">
        <v>822</v>
      </c>
      <c r="C253" s="366" t="s">
        <v>31</v>
      </c>
      <c r="D253" s="367">
        <v>3.07</v>
      </c>
      <c r="E253" s="355"/>
      <c r="F253" s="368" t="s">
        <v>213</v>
      </c>
      <c r="G253" s="366"/>
      <c r="H253" s="366" t="s">
        <v>338</v>
      </c>
      <c r="I253" s="357"/>
      <c r="L253" s="360"/>
    </row>
    <row r="254" spans="1:12" s="358" customFormat="1" x14ac:dyDescent="0.25">
      <c r="A254" s="352"/>
      <c r="B254" s="365" t="s">
        <v>823</v>
      </c>
      <c r="C254" s="366" t="s">
        <v>31</v>
      </c>
      <c r="D254" s="367">
        <v>8</v>
      </c>
      <c r="E254" s="355"/>
      <c r="F254" s="368" t="s">
        <v>213</v>
      </c>
      <c r="G254" s="366"/>
      <c r="H254" s="366" t="s">
        <v>338</v>
      </c>
      <c r="I254" s="357"/>
      <c r="L254" s="360"/>
    </row>
    <row r="255" spans="1:12" s="358" customFormat="1" x14ac:dyDescent="0.25">
      <c r="A255" s="352"/>
      <c r="B255" s="365" t="s">
        <v>824</v>
      </c>
      <c r="C255" s="366" t="s">
        <v>31</v>
      </c>
      <c r="D255" s="367">
        <v>1.44</v>
      </c>
      <c r="E255" s="355"/>
      <c r="F255" s="368" t="s">
        <v>213</v>
      </c>
      <c r="G255" s="366"/>
      <c r="H255" s="366" t="s">
        <v>338</v>
      </c>
      <c r="I255" s="357"/>
      <c r="L255" s="360"/>
    </row>
    <row r="256" spans="1:12" s="358" customFormat="1" x14ac:dyDescent="0.25">
      <c r="A256" s="352"/>
      <c r="B256" s="365" t="s">
        <v>825</v>
      </c>
      <c r="C256" s="366" t="s">
        <v>31</v>
      </c>
      <c r="D256" s="367">
        <v>7.58</v>
      </c>
      <c r="E256" s="355"/>
      <c r="F256" s="368" t="s">
        <v>213</v>
      </c>
      <c r="G256" s="366"/>
      <c r="H256" s="366" t="s">
        <v>338</v>
      </c>
      <c r="I256" s="357"/>
      <c r="L256" s="360"/>
    </row>
    <row r="257" spans="1:12" s="358" customFormat="1" x14ac:dyDescent="0.25">
      <c r="A257" s="352"/>
      <c r="B257" s="365" t="s">
        <v>826</v>
      </c>
      <c r="C257" s="366" t="s">
        <v>31</v>
      </c>
      <c r="D257" s="367">
        <v>3.96</v>
      </c>
      <c r="E257" s="355"/>
      <c r="F257" s="368" t="s">
        <v>213</v>
      </c>
      <c r="G257" s="366"/>
      <c r="H257" s="366" t="s">
        <v>338</v>
      </c>
      <c r="I257" s="357"/>
      <c r="L257" s="360"/>
    </row>
    <row r="258" spans="1:12" s="358" customFormat="1" x14ac:dyDescent="0.25">
      <c r="A258" s="352"/>
      <c r="B258" s="365" t="s">
        <v>827</v>
      </c>
      <c r="C258" s="366" t="s">
        <v>31</v>
      </c>
      <c r="D258" s="367">
        <v>5.42</v>
      </c>
      <c r="E258" s="355"/>
      <c r="F258" s="368" t="s">
        <v>213</v>
      </c>
      <c r="G258" s="366"/>
      <c r="H258" s="366" t="s">
        <v>338</v>
      </c>
      <c r="I258" s="357"/>
      <c r="L258" s="360"/>
    </row>
    <row r="259" spans="1:12" s="358" customFormat="1" x14ac:dyDescent="0.25">
      <c r="A259" s="352"/>
      <c r="B259" s="365" t="s">
        <v>828</v>
      </c>
      <c r="C259" s="366" t="s">
        <v>31</v>
      </c>
      <c r="D259" s="367">
        <v>5.94</v>
      </c>
      <c r="E259" s="355"/>
      <c r="F259" s="368" t="s">
        <v>213</v>
      </c>
      <c r="G259" s="366"/>
      <c r="H259" s="366" t="s">
        <v>338</v>
      </c>
      <c r="I259" s="357"/>
      <c r="L259" s="360"/>
    </row>
    <row r="260" spans="1:12" s="358" customFormat="1" x14ac:dyDescent="0.25">
      <c r="A260" s="352"/>
      <c r="B260" s="365" t="s">
        <v>829</v>
      </c>
      <c r="C260" s="366" t="s">
        <v>31</v>
      </c>
      <c r="D260" s="367">
        <v>0.76</v>
      </c>
      <c r="E260" s="355"/>
      <c r="F260" s="368" t="s">
        <v>213</v>
      </c>
      <c r="G260" s="366"/>
      <c r="H260" s="366" t="s">
        <v>338</v>
      </c>
      <c r="I260" s="357"/>
      <c r="L260" s="360"/>
    </row>
    <row r="261" spans="1:12" s="358" customFormat="1" x14ac:dyDescent="0.25">
      <c r="A261" s="352"/>
      <c r="B261" s="365" t="s">
        <v>830</v>
      </c>
      <c r="C261" s="366" t="s">
        <v>31</v>
      </c>
      <c r="D261" s="367">
        <v>2.2599999999999998</v>
      </c>
      <c r="E261" s="355"/>
      <c r="F261" s="368" t="s">
        <v>213</v>
      </c>
      <c r="G261" s="366"/>
      <c r="H261" s="366" t="s">
        <v>338</v>
      </c>
      <c r="I261" s="357"/>
      <c r="L261" s="360"/>
    </row>
    <row r="262" spans="1:12" s="358" customFormat="1" x14ac:dyDescent="0.25">
      <c r="A262" s="352"/>
      <c r="B262" s="365" t="s">
        <v>831</v>
      </c>
      <c r="C262" s="366" t="s">
        <v>31</v>
      </c>
      <c r="D262" s="367">
        <v>1.1000000000000001</v>
      </c>
      <c r="E262" s="355"/>
      <c r="F262" s="368" t="s">
        <v>213</v>
      </c>
      <c r="G262" s="366"/>
      <c r="H262" s="366" t="s">
        <v>338</v>
      </c>
      <c r="I262" s="357"/>
      <c r="L262" s="360"/>
    </row>
    <row r="263" spans="1:12" s="358" customFormat="1" x14ac:dyDescent="0.25">
      <c r="A263" s="352"/>
      <c r="B263" s="365" t="s">
        <v>832</v>
      </c>
      <c r="C263" s="366" t="s">
        <v>31</v>
      </c>
      <c r="D263" s="367">
        <v>0.5</v>
      </c>
      <c r="E263" s="355"/>
      <c r="F263" s="368" t="s">
        <v>213</v>
      </c>
      <c r="G263" s="366"/>
      <c r="H263" s="366" t="s">
        <v>338</v>
      </c>
      <c r="I263" s="357"/>
      <c r="L263" s="360"/>
    </row>
    <row r="264" spans="1:12" s="358" customFormat="1" x14ac:dyDescent="0.25">
      <c r="A264" s="352"/>
      <c r="B264" s="365" t="s">
        <v>833</v>
      </c>
      <c r="C264" s="366" t="s">
        <v>31</v>
      </c>
      <c r="D264" s="367">
        <v>0.47</v>
      </c>
      <c r="E264" s="355"/>
      <c r="F264" s="368" t="s">
        <v>213</v>
      </c>
      <c r="G264" s="366"/>
      <c r="H264" s="366" t="s">
        <v>338</v>
      </c>
      <c r="I264" s="357"/>
      <c r="L264" s="360"/>
    </row>
    <row r="265" spans="1:12" s="358" customFormat="1" x14ac:dyDescent="0.25">
      <c r="A265" s="352"/>
      <c r="B265" s="365" t="s">
        <v>834</v>
      </c>
      <c r="C265" s="366" t="s">
        <v>31</v>
      </c>
      <c r="D265" s="367">
        <v>1.47</v>
      </c>
      <c r="E265" s="355"/>
      <c r="F265" s="368" t="s">
        <v>213</v>
      </c>
      <c r="G265" s="366"/>
      <c r="H265" s="366" t="s">
        <v>338</v>
      </c>
      <c r="I265" s="357"/>
      <c r="L265" s="360"/>
    </row>
    <row r="266" spans="1:12" s="358" customFormat="1" x14ac:dyDescent="0.25">
      <c r="A266" s="352"/>
      <c r="B266" s="365" t="s">
        <v>835</v>
      </c>
      <c r="C266" s="366" t="s">
        <v>31</v>
      </c>
      <c r="D266" s="367">
        <v>7.62</v>
      </c>
      <c r="E266" s="355"/>
      <c r="F266" s="368" t="s">
        <v>213</v>
      </c>
      <c r="G266" s="366"/>
      <c r="H266" s="366" t="s">
        <v>338</v>
      </c>
      <c r="I266" s="357"/>
      <c r="L266" s="360"/>
    </row>
    <row r="267" spans="1:12" s="358" customFormat="1" x14ac:dyDescent="0.25">
      <c r="A267" s="352"/>
      <c r="B267" s="365" t="s">
        <v>836</v>
      </c>
      <c r="C267" s="366" t="s">
        <v>31</v>
      </c>
      <c r="D267" s="367">
        <v>3.06</v>
      </c>
      <c r="E267" s="355"/>
      <c r="F267" s="368" t="s">
        <v>213</v>
      </c>
      <c r="G267" s="366"/>
      <c r="H267" s="366" t="s">
        <v>338</v>
      </c>
      <c r="I267" s="357"/>
      <c r="L267" s="360"/>
    </row>
    <row r="268" spans="1:12" s="358" customFormat="1" x14ac:dyDescent="0.25">
      <c r="A268" s="352"/>
      <c r="B268" s="365" t="s">
        <v>837</v>
      </c>
      <c r="C268" s="366" t="s">
        <v>31</v>
      </c>
      <c r="D268" s="367">
        <v>4.42</v>
      </c>
      <c r="E268" s="355"/>
      <c r="F268" s="368" t="s">
        <v>213</v>
      </c>
      <c r="G268" s="366"/>
      <c r="H268" s="366" t="s">
        <v>338</v>
      </c>
      <c r="I268" s="357"/>
      <c r="L268" s="360"/>
    </row>
    <row r="269" spans="1:12" s="358" customFormat="1" x14ac:dyDescent="0.25">
      <c r="A269" s="352"/>
      <c r="B269" s="365" t="s">
        <v>838</v>
      </c>
      <c r="C269" s="366" t="s">
        <v>31</v>
      </c>
      <c r="D269" s="367">
        <v>3.31</v>
      </c>
      <c r="E269" s="355"/>
      <c r="F269" s="368" t="s">
        <v>213</v>
      </c>
      <c r="G269" s="366"/>
      <c r="H269" s="366" t="s">
        <v>338</v>
      </c>
      <c r="I269" s="357"/>
      <c r="L269" s="360"/>
    </row>
    <row r="270" spans="1:12" s="358" customFormat="1" x14ac:dyDescent="0.25">
      <c r="A270" s="352"/>
      <c r="B270" s="365" t="s">
        <v>839</v>
      </c>
      <c r="C270" s="366" t="s">
        <v>31</v>
      </c>
      <c r="D270" s="367">
        <v>6.38</v>
      </c>
      <c r="E270" s="355"/>
      <c r="F270" s="368" t="s">
        <v>213</v>
      </c>
      <c r="G270" s="366"/>
      <c r="H270" s="366" t="s">
        <v>338</v>
      </c>
      <c r="I270" s="357"/>
      <c r="L270" s="360"/>
    </row>
    <row r="271" spans="1:12" s="358" customFormat="1" x14ac:dyDescent="0.25">
      <c r="A271" s="352"/>
      <c r="B271" s="365" t="s">
        <v>840</v>
      </c>
      <c r="C271" s="366" t="s">
        <v>31</v>
      </c>
      <c r="D271" s="367">
        <v>1.43</v>
      </c>
      <c r="E271" s="355"/>
      <c r="F271" s="368" t="s">
        <v>213</v>
      </c>
      <c r="G271" s="366"/>
      <c r="H271" s="366" t="s">
        <v>338</v>
      </c>
      <c r="I271" s="357"/>
      <c r="L271" s="360"/>
    </row>
    <row r="272" spans="1:12" s="358" customFormat="1" x14ac:dyDescent="0.25">
      <c r="A272" s="352"/>
      <c r="B272" s="365" t="s">
        <v>841</v>
      </c>
      <c r="C272" s="366" t="s">
        <v>31</v>
      </c>
      <c r="D272" s="367">
        <v>1.46</v>
      </c>
      <c r="E272" s="355"/>
      <c r="F272" s="368" t="s">
        <v>213</v>
      </c>
      <c r="G272" s="366"/>
      <c r="H272" s="366" t="s">
        <v>338</v>
      </c>
      <c r="I272" s="357"/>
      <c r="L272" s="360"/>
    </row>
    <row r="273" spans="1:12" s="358" customFormat="1" x14ac:dyDescent="0.25">
      <c r="A273" s="352"/>
      <c r="B273" s="365" t="s">
        <v>790</v>
      </c>
      <c r="C273" s="366" t="s">
        <v>31</v>
      </c>
      <c r="D273" s="367">
        <v>0.98</v>
      </c>
      <c r="E273" s="355"/>
      <c r="F273" s="368" t="s">
        <v>212</v>
      </c>
      <c r="G273" s="366"/>
      <c r="H273" s="366" t="s">
        <v>338</v>
      </c>
      <c r="I273" s="357"/>
      <c r="L273" s="360"/>
    </row>
    <row r="274" spans="1:12" s="358" customFormat="1" x14ac:dyDescent="0.25">
      <c r="A274" s="352"/>
      <c r="B274" s="365" t="s">
        <v>842</v>
      </c>
      <c r="C274" s="366" t="s">
        <v>31</v>
      </c>
      <c r="D274" s="367">
        <v>2.58</v>
      </c>
      <c r="E274" s="355"/>
      <c r="F274" s="368" t="s">
        <v>212</v>
      </c>
      <c r="G274" s="366"/>
      <c r="H274" s="366" t="s">
        <v>338</v>
      </c>
      <c r="I274" s="357"/>
      <c r="L274" s="360"/>
    </row>
    <row r="275" spans="1:12" s="358" customFormat="1" x14ac:dyDescent="0.25">
      <c r="A275" s="352"/>
      <c r="B275" s="365" t="s">
        <v>794</v>
      </c>
      <c r="C275" s="366" t="s">
        <v>31</v>
      </c>
      <c r="D275" s="367">
        <v>0.72</v>
      </c>
      <c r="E275" s="355"/>
      <c r="F275" s="368" t="s">
        <v>212</v>
      </c>
      <c r="G275" s="366"/>
      <c r="H275" s="366" t="s">
        <v>338</v>
      </c>
      <c r="I275" s="357"/>
      <c r="L275" s="360"/>
    </row>
    <row r="276" spans="1:12" s="358" customFormat="1" x14ac:dyDescent="0.25">
      <c r="A276" s="352"/>
      <c r="B276" s="365" t="s">
        <v>843</v>
      </c>
      <c r="C276" s="366" t="s">
        <v>31</v>
      </c>
      <c r="D276" s="367">
        <v>5.24</v>
      </c>
      <c r="E276" s="355"/>
      <c r="F276" s="368" t="s">
        <v>211</v>
      </c>
      <c r="G276" s="366"/>
      <c r="H276" s="366" t="s">
        <v>338</v>
      </c>
      <c r="I276" s="357"/>
      <c r="L276" s="360"/>
    </row>
    <row r="277" spans="1:12" s="358" customFormat="1" x14ac:dyDescent="0.25">
      <c r="A277" s="352"/>
      <c r="B277" s="365" t="s">
        <v>844</v>
      </c>
      <c r="C277" s="366" t="s">
        <v>31</v>
      </c>
      <c r="D277" s="367">
        <v>7.41</v>
      </c>
      <c r="E277" s="355"/>
      <c r="F277" s="368" t="s">
        <v>211</v>
      </c>
      <c r="G277" s="366"/>
      <c r="H277" s="366" t="s">
        <v>338</v>
      </c>
      <c r="I277" s="357"/>
      <c r="L277" s="360"/>
    </row>
    <row r="278" spans="1:12" s="358" customFormat="1" x14ac:dyDescent="0.25">
      <c r="A278" s="352"/>
      <c r="B278" s="365" t="s">
        <v>845</v>
      </c>
      <c r="C278" s="366" t="s">
        <v>31</v>
      </c>
      <c r="D278" s="367">
        <v>1.1299999999999999</v>
      </c>
      <c r="E278" s="355"/>
      <c r="F278" s="368" t="s">
        <v>211</v>
      </c>
      <c r="G278" s="366"/>
      <c r="H278" s="366" t="s">
        <v>338</v>
      </c>
      <c r="I278" s="357"/>
      <c r="L278" s="360"/>
    </row>
    <row r="279" spans="1:12" s="358" customFormat="1" x14ac:dyDescent="0.25">
      <c r="A279" s="352"/>
      <c r="B279" s="365" t="s">
        <v>794</v>
      </c>
      <c r="C279" s="366" t="s">
        <v>31</v>
      </c>
      <c r="D279" s="367">
        <v>2.0499999999999998</v>
      </c>
      <c r="E279" s="355"/>
      <c r="F279" s="368" t="s">
        <v>211</v>
      </c>
      <c r="G279" s="366"/>
      <c r="H279" s="366" t="s">
        <v>338</v>
      </c>
      <c r="I279" s="357"/>
      <c r="L279" s="360"/>
    </row>
    <row r="280" spans="1:12" s="358" customFormat="1" x14ac:dyDescent="0.25">
      <c r="A280" s="352"/>
      <c r="B280" s="365" t="s">
        <v>846</v>
      </c>
      <c r="C280" s="366" t="s">
        <v>31</v>
      </c>
      <c r="D280" s="367">
        <v>3.13</v>
      </c>
      <c r="E280" s="355"/>
      <c r="F280" s="368" t="s">
        <v>211</v>
      </c>
      <c r="G280" s="366"/>
      <c r="H280" s="366" t="s">
        <v>338</v>
      </c>
      <c r="I280" s="357"/>
      <c r="L280" s="360"/>
    </row>
    <row r="281" spans="1:12" s="358" customFormat="1" x14ac:dyDescent="0.25">
      <c r="A281" s="352"/>
      <c r="B281" s="365" t="s">
        <v>847</v>
      </c>
      <c r="C281" s="366" t="s">
        <v>31</v>
      </c>
      <c r="D281" s="367">
        <v>2.31</v>
      </c>
      <c r="E281" s="355"/>
      <c r="F281" s="368" t="s">
        <v>211</v>
      </c>
      <c r="G281" s="366"/>
      <c r="H281" s="366" t="s">
        <v>338</v>
      </c>
      <c r="I281" s="357"/>
      <c r="L281" s="360"/>
    </row>
    <row r="282" spans="1:12" s="358" customFormat="1" x14ac:dyDescent="0.25">
      <c r="A282" s="352"/>
      <c r="B282" s="365" t="s">
        <v>848</v>
      </c>
      <c r="C282" s="366" t="s">
        <v>31</v>
      </c>
      <c r="D282" s="367">
        <v>0.95</v>
      </c>
      <c r="E282" s="355"/>
      <c r="F282" s="368" t="s">
        <v>211</v>
      </c>
      <c r="G282" s="366"/>
      <c r="H282" s="366" t="s">
        <v>338</v>
      </c>
      <c r="I282" s="357"/>
      <c r="L282" s="360"/>
    </row>
    <row r="283" spans="1:12" s="358" customFormat="1" x14ac:dyDescent="0.25">
      <c r="A283" s="352"/>
      <c r="B283" s="365" t="s">
        <v>849</v>
      </c>
      <c r="C283" s="366" t="s">
        <v>31</v>
      </c>
      <c r="D283" s="367">
        <v>2.97</v>
      </c>
      <c r="E283" s="355"/>
      <c r="F283" s="368" t="s">
        <v>211</v>
      </c>
      <c r="G283" s="366"/>
      <c r="H283" s="366" t="s">
        <v>338</v>
      </c>
      <c r="I283" s="357"/>
      <c r="L283" s="360"/>
    </row>
    <row r="284" spans="1:12" s="358" customFormat="1" x14ac:dyDescent="0.25">
      <c r="A284" s="352"/>
      <c r="B284" s="365" t="s">
        <v>850</v>
      </c>
      <c r="C284" s="366" t="s">
        <v>31</v>
      </c>
      <c r="D284" s="367">
        <v>2.19</v>
      </c>
      <c r="E284" s="355"/>
      <c r="F284" s="368" t="s">
        <v>211</v>
      </c>
      <c r="G284" s="366"/>
      <c r="H284" s="366" t="s">
        <v>338</v>
      </c>
      <c r="I284" s="357"/>
      <c r="L284" s="360"/>
    </row>
    <row r="285" spans="1:12" s="358" customFormat="1" x14ac:dyDescent="0.25">
      <c r="A285" s="352"/>
      <c r="B285" s="365" t="s">
        <v>851</v>
      </c>
      <c r="C285" s="366" t="s">
        <v>31</v>
      </c>
      <c r="D285" s="367">
        <v>3.55</v>
      </c>
      <c r="E285" s="355"/>
      <c r="F285" s="368" t="s">
        <v>211</v>
      </c>
      <c r="G285" s="366"/>
      <c r="H285" s="366" t="s">
        <v>338</v>
      </c>
      <c r="I285" s="357"/>
      <c r="L285" s="360"/>
    </row>
    <row r="286" spans="1:12" s="358" customFormat="1" x14ac:dyDescent="0.25">
      <c r="A286" s="352"/>
      <c r="B286" s="365" t="s">
        <v>852</v>
      </c>
      <c r="C286" s="366" t="s">
        <v>31</v>
      </c>
      <c r="D286" s="367">
        <v>12.55</v>
      </c>
      <c r="E286" s="355"/>
      <c r="F286" s="368" t="s">
        <v>211</v>
      </c>
      <c r="G286" s="366"/>
      <c r="H286" s="366" t="s">
        <v>338</v>
      </c>
      <c r="I286" s="357"/>
      <c r="L286" s="360"/>
    </row>
    <row r="287" spans="1:12" s="358" customFormat="1" x14ac:dyDescent="0.25">
      <c r="A287" s="352"/>
      <c r="B287" s="365" t="s">
        <v>853</v>
      </c>
      <c r="C287" s="366" t="s">
        <v>31</v>
      </c>
      <c r="D287" s="367">
        <v>4.28</v>
      </c>
      <c r="E287" s="355"/>
      <c r="F287" s="368" t="s">
        <v>211</v>
      </c>
      <c r="G287" s="366"/>
      <c r="H287" s="366" t="s">
        <v>338</v>
      </c>
      <c r="I287" s="357"/>
      <c r="L287" s="360"/>
    </row>
    <row r="288" spans="1:12" s="358" customFormat="1" x14ac:dyDescent="0.25">
      <c r="A288" s="352"/>
      <c r="B288" s="365" t="s">
        <v>854</v>
      </c>
      <c r="C288" s="366" t="s">
        <v>31</v>
      </c>
      <c r="D288" s="367">
        <v>2.5299999999999998</v>
      </c>
      <c r="E288" s="355"/>
      <c r="F288" s="368" t="s">
        <v>211</v>
      </c>
      <c r="G288" s="366"/>
      <c r="H288" s="366" t="s">
        <v>338</v>
      </c>
      <c r="I288" s="357"/>
      <c r="L288" s="360"/>
    </row>
    <row r="289" spans="1:12" s="358" customFormat="1" x14ac:dyDescent="0.25">
      <c r="A289" s="352"/>
      <c r="B289" s="365" t="s">
        <v>855</v>
      </c>
      <c r="C289" s="366" t="s">
        <v>31</v>
      </c>
      <c r="D289" s="367">
        <v>2.6</v>
      </c>
      <c r="E289" s="355"/>
      <c r="F289" s="368" t="s">
        <v>211</v>
      </c>
      <c r="G289" s="366"/>
      <c r="H289" s="366" t="s">
        <v>338</v>
      </c>
      <c r="I289" s="357"/>
      <c r="L289" s="360"/>
    </row>
    <row r="290" spans="1:12" s="358" customFormat="1" x14ac:dyDescent="0.25">
      <c r="A290" s="352"/>
      <c r="B290" s="365" t="s">
        <v>856</v>
      </c>
      <c r="C290" s="366" t="s">
        <v>31</v>
      </c>
      <c r="D290" s="367">
        <v>4.22</v>
      </c>
      <c r="E290" s="355"/>
      <c r="F290" s="368" t="s">
        <v>211</v>
      </c>
      <c r="G290" s="366"/>
      <c r="H290" s="366" t="s">
        <v>338</v>
      </c>
      <c r="I290" s="357"/>
      <c r="L290" s="360"/>
    </row>
    <row r="291" spans="1:12" s="358" customFormat="1" x14ac:dyDescent="0.25">
      <c r="A291" s="352"/>
      <c r="B291" s="365" t="s">
        <v>857</v>
      </c>
      <c r="C291" s="366" t="s">
        <v>31</v>
      </c>
      <c r="D291" s="367">
        <v>4.99</v>
      </c>
      <c r="E291" s="355"/>
      <c r="F291" s="368" t="s">
        <v>211</v>
      </c>
      <c r="G291" s="366"/>
      <c r="H291" s="366" t="s">
        <v>338</v>
      </c>
      <c r="I291" s="357"/>
      <c r="L291" s="360"/>
    </row>
    <row r="292" spans="1:12" s="358" customFormat="1" x14ac:dyDescent="0.25">
      <c r="A292" s="352"/>
      <c r="B292" s="365" t="s">
        <v>858</v>
      </c>
      <c r="C292" s="366" t="s">
        <v>31</v>
      </c>
      <c r="D292" s="367">
        <v>4.58</v>
      </c>
      <c r="E292" s="355"/>
      <c r="F292" s="368" t="s">
        <v>211</v>
      </c>
      <c r="G292" s="366"/>
      <c r="H292" s="366" t="s">
        <v>338</v>
      </c>
      <c r="I292" s="357"/>
      <c r="L292" s="360"/>
    </row>
    <row r="293" spans="1:12" s="358" customFormat="1" x14ac:dyDescent="0.25">
      <c r="A293" s="352"/>
      <c r="B293" s="365" t="s">
        <v>859</v>
      </c>
      <c r="C293" s="366" t="s">
        <v>31</v>
      </c>
      <c r="D293" s="367">
        <v>3.6</v>
      </c>
      <c r="E293" s="355"/>
      <c r="F293" s="368" t="s">
        <v>211</v>
      </c>
      <c r="G293" s="366"/>
      <c r="H293" s="366" t="s">
        <v>338</v>
      </c>
      <c r="I293" s="357"/>
      <c r="L293" s="360"/>
    </row>
    <row r="294" spans="1:12" s="358" customFormat="1" x14ac:dyDescent="0.25">
      <c r="A294" s="352"/>
      <c r="B294" s="365" t="s">
        <v>860</v>
      </c>
      <c r="C294" s="366" t="s">
        <v>31</v>
      </c>
      <c r="D294" s="367">
        <v>5.32</v>
      </c>
      <c r="E294" s="355"/>
      <c r="F294" s="368" t="s">
        <v>211</v>
      </c>
      <c r="G294" s="366"/>
      <c r="H294" s="366" t="s">
        <v>338</v>
      </c>
      <c r="I294" s="357"/>
      <c r="L294" s="360"/>
    </row>
    <row r="295" spans="1:12" s="358" customFormat="1" x14ac:dyDescent="0.25">
      <c r="A295" s="352"/>
      <c r="B295" s="365" t="s">
        <v>861</v>
      </c>
      <c r="C295" s="366" t="s">
        <v>31</v>
      </c>
      <c r="D295" s="367">
        <v>9.24</v>
      </c>
      <c r="E295" s="355"/>
      <c r="F295" s="368" t="s">
        <v>211</v>
      </c>
      <c r="G295" s="366"/>
      <c r="H295" s="366" t="s">
        <v>338</v>
      </c>
      <c r="I295" s="357"/>
      <c r="L295" s="360"/>
    </row>
    <row r="296" spans="1:12" s="358" customFormat="1" x14ac:dyDescent="0.25">
      <c r="A296" s="352"/>
      <c r="B296" s="365" t="s">
        <v>862</v>
      </c>
      <c r="C296" s="366" t="s">
        <v>31</v>
      </c>
      <c r="D296" s="367">
        <v>0.8</v>
      </c>
      <c r="E296" s="355"/>
      <c r="F296" s="368" t="s">
        <v>211</v>
      </c>
      <c r="G296" s="366"/>
      <c r="H296" s="366" t="s">
        <v>338</v>
      </c>
      <c r="I296" s="357"/>
      <c r="L296" s="360"/>
    </row>
    <row r="297" spans="1:12" s="358" customFormat="1" x14ac:dyDescent="0.25">
      <c r="A297" s="352"/>
      <c r="B297" s="365" t="s">
        <v>790</v>
      </c>
      <c r="C297" s="366" t="s">
        <v>31</v>
      </c>
      <c r="D297" s="367">
        <v>5.58</v>
      </c>
      <c r="E297" s="355"/>
      <c r="F297" s="368" t="s">
        <v>210</v>
      </c>
      <c r="G297" s="366"/>
      <c r="H297" s="366" t="s">
        <v>338</v>
      </c>
      <c r="I297" s="357"/>
      <c r="L297" s="360"/>
    </row>
    <row r="298" spans="1:12" s="358" customFormat="1" x14ac:dyDescent="0.25">
      <c r="A298" s="352"/>
      <c r="B298" s="365" t="s">
        <v>863</v>
      </c>
      <c r="C298" s="366" t="s">
        <v>31</v>
      </c>
      <c r="D298" s="367">
        <v>14.52</v>
      </c>
      <c r="E298" s="355"/>
      <c r="F298" s="368" t="s">
        <v>210</v>
      </c>
      <c r="G298" s="366"/>
      <c r="H298" s="366" t="s">
        <v>338</v>
      </c>
      <c r="I298" s="357"/>
      <c r="L298" s="360"/>
    </row>
    <row r="299" spans="1:12" s="358" customFormat="1" x14ac:dyDescent="0.25">
      <c r="A299" s="352"/>
      <c r="B299" s="365" t="s">
        <v>864</v>
      </c>
      <c r="C299" s="366" t="s">
        <v>31</v>
      </c>
      <c r="D299" s="367">
        <v>10.11</v>
      </c>
      <c r="E299" s="355"/>
      <c r="F299" s="368" t="s">
        <v>210</v>
      </c>
      <c r="G299" s="366"/>
      <c r="H299" s="366" t="s">
        <v>338</v>
      </c>
      <c r="I299" s="357"/>
      <c r="L299" s="360"/>
    </row>
    <row r="300" spans="1:12" s="358" customFormat="1" x14ac:dyDescent="0.25">
      <c r="A300" s="352"/>
      <c r="B300" s="365" t="s">
        <v>865</v>
      </c>
      <c r="C300" s="366" t="s">
        <v>31</v>
      </c>
      <c r="D300" s="367">
        <v>3.9</v>
      </c>
      <c r="E300" s="355"/>
      <c r="F300" s="368" t="s">
        <v>210</v>
      </c>
      <c r="G300" s="366"/>
      <c r="H300" s="366" t="s">
        <v>338</v>
      </c>
      <c r="I300" s="357"/>
      <c r="L300" s="360"/>
    </row>
    <row r="301" spans="1:12" s="358" customFormat="1" x14ac:dyDescent="0.25">
      <c r="A301" s="352"/>
      <c r="B301" s="365" t="s">
        <v>866</v>
      </c>
      <c r="C301" s="366" t="s">
        <v>31</v>
      </c>
      <c r="D301" s="367">
        <v>5.89</v>
      </c>
      <c r="E301" s="355"/>
      <c r="F301" s="368" t="s">
        <v>210</v>
      </c>
      <c r="G301" s="366"/>
      <c r="H301" s="366" t="s">
        <v>338</v>
      </c>
      <c r="I301" s="357"/>
      <c r="L301" s="360"/>
    </row>
    <row r="302" spans="1:12" s="358" customFormat="1" x14ac:dyDescent="0.25">
      <c r="A302" s="352"/>
      <c r="B302" s="365" t="s">
        <v>867</v>
      </c>
      <c r="C302" s="366" t="s">
        <v>31</v>
      </c>
      <c r="D302" s="367">
        <v>9.3699999999999992</v>
      </c>
      <c r="E302" s="355"/>
      <c r="F302" s="368" t="s">
        <v>210</v>
      </c>
      <c r="G302" s="366"/>
      <c r="H302" s="366" t="s">
        <v>338</v>
      </c>
      <c r="I302" s="357"/>
      <c r="L302" s="360"/>
    </row>
    <row r="303" spans="1:12" s="358" customFormat="1" x14ac:dyDescent="0.25">
      <c r="A303" s="352"/>
      <c r="B303" s="365" t="s">
        <v>868</v>
      </c>
      <c r="C303" s="366" t="s">
        <v>31</v>
      </c>
      <c r="D303" s="367">
        <v>11.29</v>
      </c>
      <c r="E303" s="355"/>
      <c r="F303" s="368" t="s">
        <v>210</v>
      </c>
      <c r="G303" s="366"/>
      <c r="H303" s="366" t="s">
        <v>338</v>
      </c>
      <c r="I303" s="357"/>
      <c r="L303" s="360"/>
    </row>
    <row r="304" spans="1:12" s="358" customFormat="1" x14ac:dyDescent="0.25">
      <c r="A304" s="352"/>
      <c r="B304" s="365" t="s">
        <v>869</v>
      </c>
      <c r="C304" s="366" t="s">
        <v>31</v>
      </c>
      <c r="D304" s="367">
        <v>33.6</v>
      </c>
      <c r="E304" s="355"/>
      <c r="F304" s="368" t="s">
        <v>210</v>
      </c>
      <c r="G304" s="366"/>
      <c r="H304" s="366" t="s">
        <v>338</v>
      </c>
      <c r="I304" s="357"/>
      <c r="L304" s="360"/>
    </row>
    <row r="305" spans="1:12" s="358" customFormat="1" x14ac:dyDescent="0.25">
      <c r="A305" s="352"/>
      <c r="B305" s="365" t="s">
        <v>870</v>
      </c>
      <c r="C305" s="366" t="s">
        <v>31</v>
      </c>
      <c r="D305" s="367">
        <v>3.58</v>
      </c>
      <c r="E305" s="355"/>
      <c r="F305" s="368" t="s">
        <v>210</v>
      </c>
      <c r="G305" s="366"/>
      <c r="H305" s="366" t="s">
        <v>338</v>
      </c>
      <c r="I305" s="357"/>
      <c r="L305" s="360"/>
    </row>
    <row r="306" spans="1:12" s="358" customFormat="1" x14ac:dyDescent="0.25">
      <c r="A306" s="352"/>
      <c r="B306" s="365" t="s">
        <v>871</v>
      </c>
      <c r="C306" s="366" t="s">
        <v>31</v>
      </c>
      <c r="D306" s="367">
        <v>4.88</v>
      </c>
      <c r="E306" s="355"/>
      <c r="F306" s="368" t="s">
        <v>210</v>
      </c>
      <c r="G306" s="366"/>
      <c r="H306" s="366" t="s">
        <v>338</v>
      </c>
      <c r="I306" s="357"/>
      <c r="L306" s="360"/>
    </row>
    <row r="307" spans="1:12" s="358" customFormat="1" x14ac:dyDescent="0.25">
      <c r="A307" s="352"/>
      <c r="B307" s="365" t="s">
        <v>872</v>
      </c>
      <c r="C307" s="366" t="s">
        <v>31</v>
      </c>
      <c r="D307" s="367">
        <v>3.46</v>
      </c>
      <c r="E307" s="355"/>
      <c r="F307" s="368" t="s">
        <v>210</v>
      </c>
      <c r="G307" s="366"/>
      <c r="H307" s="366" t="s">
        <v>338</v>
      </c>
      <c r="I307" s="357"/>
      <c r="L307" s="360"/>
    </row>
    <row r="308" spans="1:12" s="358" customFormat="1" x14ac:dyDescent="0.25">
      <c r="A308" s="352"/>
      <c r="B308" s="365" t="s">
        <v>873</v>
      </c>
      <c r="C308" s="366" t="s">
        <v>31</v>
      </c>
      <c r="D308" s="367">
        <v>3.72</v>
      </c>
      <c r="E308" s="355"/>
      <c r="F308" s="368" t="s">
        <v>210</v>
      </c>
      <c r="G308" s="366"/>
      <c r="H308" s="366" t="s">
        <v>338</v>
      </c>
      <c r="I308" s="357"/>
      <c r="L308" s="360"/>
    </row>
    <row r="309" spans="1:12" s="358" customFormat="1" x14ac:dyDescent="0.25">
      <c r="A309" s="352"/>
      <c r="B309" s="365" t="s">
        <v>874</v>
      </c>
      <c r="C309" s="366" t="s">
        <v>31</v>
      </c>
      <c r="D309" s="367">
        <v>5.25</v>
      </c>
      <c r="E309" s="355"/>
      <c r="F309" s="368" t="s">
        <v>210</v>
      </c>
      <c r="G309" s="366"/>
      <c r="H309" s="366" t="s">
        <v>338</v>
      </c>
      <c r="I309" s="357"/>
      <c r="L309" s="360"/>
    </row>
    <row r="310" spans="1:12" s="358" customFormat="1" x14ac:dyDescent="0.25">
      <c r="A310" s="352"/>
      <c r="B310" s="365" t="s">
        <v>875</v>
      </c>
      <c r="C310" s="366" t="s">
        <v>31</v>
      </c>
      <c r="D310" s="367">
        <v>1.79</v>
      </c>
      <c r="E310" s="355"/>
      <c r="F310" s="368" t="s">
        <v>210</v>
      </c>
      <c r="G310" s="366"/>
      <c r="H310" s="366" t="s">
        <v>338</v>
      </c>
      <c r="I310" s="357"/>
      <c r="L310" s="360"/>
    </row>
    <row r="311" spans="1:12" s="358" customFormat="1" x14ac:dyDescent="0.25">
      <c r="A311" s="352"/>
      <c r="B311" s="365" t="s">
        <v>843</v>
      </c>
      <c r="C311" s="366" t="s">
        <v>31</v>
      </c>
      <c r="D311" s="367">
        <v>6.47</v>
      </c>
      <c r="E311" s="355"/>
      <c r="F311" s="368" t="s">
        <v>215</v>
      </c>
      <c r="G311" s="366"/>
      <c r="H311" s="366" t="s">
        <v>338</v>
      </c>
      <c r="I311" s="357"/>
      <c r="L311" s="360"/>
    </row>
    <row r="312" spans="1:12" s="358" customFormat="1" x14ac:dyDescent="0.25">
      <c r="A312" s="352"/>
      <c r="B312" s="365" t="s">
        <v>844</v>
      </c>
      <c r="C312" s="366" t="s">
        <v>31</v>
      </c>
      <c r="D312" s="367">
        <v>4.08</v>
      </c>
      <c r="E312" s="355"/>
      <c r="F312" s="368" t="s">
        <v>215</v>
      </c>
      <c r="G312" s="366"/>
      <c r="H312" s="366" t="s">
        <v>338</v>
      </c>
      <c r="I312" s="357"/>
      <c r="L312" s="360"/>
    </row>
    <row r="313" spans="1:12" s="358" customFormat="1" x14ac:dyDescent="0.25">
      <c r="A313" s="352"/>
      <c r="B313" s="365" t="s">
        <v>876</v>
      </c>
      <c r="C313" s="366" t="s">
        <v>31</v>
      </c>
      <c r="D313" s="367">
        <v>0.04</v>
      </c>
      <c r="E313" s="355"/>
      <c r="F313" s="368" t="s">
        <v>215</v>
      </c>
      <c r="G313" s="366"/>
      <c r="H313" s="366" t="s">
        <v>338</v>
      </c>
      <c r="I313" s="357"/>
      <c r="L313" s="360"/>
    </row>
    <row r="314" spans="1:12" s="358" customFormat="1" x14ac:dyDescent="0.25">
      <c r="A314" s="352"/>
      <c r="B314" s="365" t="s">
        <v>877</v>
      </c>
      <c r="C314" s="366" t="s">
        <v>31</v>
      </c>
      <c r="D314" s="367">
        <v>1.08</v>
      </c>
      <c r="E314" s="355"/>
      <c r="F314" s="368" t="s">
        <v>215</v>
      </c>
      <c r="G314" s="366"/>
      <c r="H314" s="366" t="s">
        <v>338</v>
      </c>
      <c r="I314" s="357"/>
      <c r="L314" s="360"/>
    </row>
    <row r="315" spans="1:12" s="358" customFormat="1" x14ac:dyDescent="0.25">
      <c r="A315" s="352"/>
      <c r="B315" s="365" t="s">
        <v>878</v>
      </c>
      <c r="C315" s="366" t="s">
        <v>31</v>
      </c>
      <c r="D315" s="367">
        <v>2.1800000000000002</v>
      </c>
      <c r="E315" s="355"/>
      <c r="F315" s="368" t="s">
        <v>215</v>
      </c>
      <c r="G315" s="366"/>
      <c r="H315" s="366" t="s">
        <v>338</v>
      </c>
      <c r="I315" s="357"/>
      <c r="L315" s="360"/>
    </row>
    <row r="316" spans="1:12" s="358" customFormat="1" x14ac:dyDescent="0.25">
      <c r="A316" s="352"/>
      <c r="B316" s="365" t="s">
        <v>879</v>
      </c>
      <c r="C316" s="366" t="s">
        <v>31</v>
      </c>
      <c r="D316" s="367">
        <v>1.8</v>
      </c>
      <c r="E316" s="355"/>
      <c r="F316" s="368" t="s">
        <v>215</v>
      </c>
      <c r="G316" s="366"/>
      <c r="H316" s="366" t="s">
        <v>338</v>
      </c>
      <c r="I316" s="357"/>
      <c r="L316" s="360"/>
    </row>
    <row r="317" spans="1:12" s="358" customFormat="1" x14ac:dyDescent="0.25">
      <c r="A317" s="352"/>
      <c r="B317" s="365" t="s">
        <v>880</v>
      </c>
      <c r="C317" s="366" t="s">
        <v>31</v>
      </c>
      <c r="D317" s="367">
        <v>4.92</v>
      </c>
      <c r="E317" s="355"/>
      <c r="F317" s="368" t="s">
        <v>215</v>
      </c>
      <c r="G317" s="366"/>
      <c r="H317" s="366" t="s">
        <v>338</v>
      </c>
      <c r="I317" s="357"/>
      <c r="L317" s="360"/>
    </row>
    <row r="318" spans="1:12" s="358" customFormat="1" x14ac:dyDescent="0.25">
      <c r="A318" s="352"/>
      <c r="B318" s="365" t="s">
        <v>881</v>
      </c>
      <c r="C318" s="366" t="s">
        <v>31</v>
      </c>
      <c r="D318" s="367">
        <v>0.65</v>
      </c>
      <c r="E318" s="355"/>
      <c r="F318" s="368" t="s">
        <v>215</v>
      </c>
      <c r="G318" s="366"/>
      <c r="H318" s="366" t="s">
        <v>338</v>
      </c>
      <c r="I318" s="357"/>
      <c r="L318" s="360"/>
    </row>
    <row r="319" spans="1:12" s="358" customFormat="1" x14ac:dyDescent="0.25">
      <c r="A319" s="352"/>
      <c r="B319" s="365" t="s">
        <v>882</v>
      </c>
      <c r="C319" s="366" t="s">
        <v>31</v>
      </c>
      <c r="D319" s="367">
        <v>1.28</v>
      </c>
      <c r="E319" s="355"/>
      <c r="F319" s="368" t="s">
        <v>215</v>
      </c>
      <c r="G319" s="366"/>
      <c r="H319" s="366" t="s">
        <v>338</v>
      </c>
      <c r="I319" s="357"/>
      <c r="L319" s="360"/>
    </row>
    <row r="320" spans="1:12" s="358" customFormat="1" x14ac:dyDescent="0.25">
      <c r="A320" s="352"/>
      <c r="B320" s="365" t="s">
        <v>883</v>
      </c>
      <c r="C320" s="366" t="s">
        <v>31</v>
      </c>
      <c r="D320" s="367">
        <v>0.17</v>
      </c>
      <c r="E320" s="355"/>
      <c r="F320" s="368" t="s">
        <v>215</v>
      </c>
      <c r="G320" s="366"/>
      <c r="H320" s="366" t="s">
        <v>338</v>
      </c>
      <c r="I320" s="357"/>
      <c r="L320" s="360"/>
    </row>
    <row r="321" spans="1:12" s="358" customFormat="1" x14ac:dyDescent="0.25">
      <c r="A321" s="352"/>
      <c r="B321" s="365" t="s">
        <v>884</v>
      </c>
      <c r="C321" s="366" t="s">
        <v>31</v>
      </c>
      <c r="D321" s="367">
        <v>0.02</v>
      </c>
      <c r="E321" s="355"/>
      <c r="F321" s="368" t="s">
        <v>215</v>
      </c>
      <c r="G321" s="366"/>
      <c r="H321" s="366" t="s">
        <v>338</v>
      </c>
      <c r="I321" s="357"/>
      <c r="L321" s="360"/>
    </row>
    <row r="322" spans="1:12" s="358" customFormat="1" x14ac:dyDescent="0.25">
      <c r="A322" s="352"/>
      <c r="B322" s="365" t="s">
        <v>885</v>
      </c>
      <c r="C322" s="366" t="s">
        <v>31</v>
      </c>
      <c r="D322" s="367">
        <v>0.04</v>
      </c>
      <c r="E322" s="355"/>
      <c r="F322" s="368" t="s">
        <v>215</v>
      </c>
      <c r="G322" s="366"/>
      <c r="H322" s="366" t="s">
        <v>338</v>
      </c>
      <c r="I322" s="357"/>
      <c r="L322" s="360"/>
    </row>
    <row r="323" spans="1:12" s="358" customFormat="1" x14ac:dyDescent="0.25">
      <c r="A323" s="352"/>
      <c r="B323" s="365" t="s">
        <v>886</v>
      </c>
      <c r="C323" s="366" t="s">
        <v>31</v>
      </c>
      <c r="D323" s="367">
        <v>0.16</v>
      </c>
      <c r="E323" s="355"/>
      <c r="F323" s="368" t="s">
        <v>215</v>
      </c>
      <c r="G323" s="366"/>
      <c r="H323" s="366" t="s">
        <v>338</v>
      </c>
      <c r="I323" s="357"/>
      <c r="L323" s="360"/>
    </row>
    <row r="324" spans="1:12" s="358" customFormat="1" x14ac:dyDescent="0.25">
      <c r="A324" s="352"/>
      <c r="B324" s="365" t="s">
        <v>887</v>
      </c>
      <c r="C324" s="366" t="s">
        <v>31</v>
      </c>
      <c r="D324" s="367">
        <v>0.08</v>
      </c>
      <c r="E324" s="355"/>
      <c r="F324" s="368" t="s">
        <v>215</v>
      </c>
      <c r="G324" s="366"/>
      <c r="H324" s="366" t="s">
        <v>338</v>
      </c>
      <c r="I324" s="357"/>
      <c r="L324" s="360"/>
    </row>
    <row r="325" spans="1:12" s="358" customFormat="1" x14ac:dyDescent="0.25">
      <c r="A325" s="352"/>
      <c r="B325" s="365" t="s">
        <v>888</v>
      </c>
      <c r="C325" s="366" t="s">
        <v>31</v>
      </c>
      <c r="D325" s="367">
        <v>4.3</v>
      </c>
      <c r="E325" s="355"/>
      <c r="F325" s="368" t="s">
        <v>215</v>
      </c>
      <c r="G325" s="366"/>
      <c r="H325" s="366" t="s">
        <v>338</v>
      </c>
      <c r="I325" s="357"/>
      <c r="L325" s="360"/>
    </row>
    <row r="326" spans="1:12" s="358" customFormat="1" x14ac:dyDescent="0.25">
      <c r="A326" s="352"/>
      <c r="B326" s="365" t="s">
        <v>889</v>
      </c>
      <c r="C326" s="366" t="s">
        <v>31</v>
      </c>
      <c r="D326" s="367">
        <v>2.39</v>
      </c>
      <c r="E326" s="355"/>
      <c r="F326" s="368" t="s">
        <v>215</v>
      </c>
      <c r="G326" s="366"/>
      <c r="H326" s="366" t="s">
        <v>338</v>
      </c>
      <c r="I326" s="357"/>
      <c r="L326" s="360"/>
    </row>
    <row r="327" spans="1:12" s="358" customFormat="1" x14ac:dyDescent="0.25">
      <c r="A327" s="352"/>
      <c r="B327" s="365" t="s">
        <v>890</v>
      </c>
      <c r="C327" s="366" t="s">
        <v>31</v>
      </c>
      <c r="D327" s="367">
        <v>8.25</v>
      </c>
      <c r="E327" s="355"/>
      <c r="F327" s="368" t="s">
        <v>215</v>
      </c>
      <c r="G327" s="366"/>
      <c r="H327" s="366" t="s">
        <v>338</v>
      </c>
      <c r="I327" s="357"/>
      <c r="L327" s="360"/>
    </row>
    <row r="328" spans="1:12" s="358" customFormat="1" x14ac:dyDescent="0.25">
      <c r="A328" s="352"/>
      <c r="B328" s="365" t="s">
        <v>891</v>
      </c>
      <c r="C328" s="366" t="s">
        <v>31</v>
      </c>
      <c r="D328" s="367">
        <v>8.08</v>
      </c>
      <c r="E328" s="355"/>
      <c r="F328" s="368" t="s">
        <v>215</v>
      </c>
      <c r="G328" s="366"/>
      <c r="H328" s="366" t="s">
        <v>338</v>
      </c>
      <c r="I328" s="357"/>
      <c r="L328" s="360"/>
    </row>
    <row r="329" spans="1:12" s="358" customFormat="1" x14ac:dyDescent="0.25">
      <c r="A329" s="352"/>
      <c r="B329" s="365" t="s">
        <v>892</v>
      </c>
      <c r="C329" s="366" t="s">
        <v>31</v>
      </c>
      <c r="D329" s="367">
        <v>0.13</v>
      </c>
      <c r="E329" s="355"/>
      <c r="F329" s="368" t="s">
        <v>215</v>
      </c>
      <c r="G329" s="366"/>
      <c r="H329" s="366" t="s">
        <v>338</v>
      </c>
      <c r="I329" s="357"/>
      <c r="L329" s="360"/>
    </row>
    <row r="330" spans="1:12" s="358" customFormat="1" x14ac:dyDescent="0.25">
      <c r="A330" s="352"/>
      <c r="B330" s="365" t="s">
        <v>893</v>
      </c>
      <c r="C330" s="366" t="s">
        <v>31</v>
      </c>
      <c r="D330" s="367">
        <v>2.23</v>
      </c>
      <c r="E330" s="355"/>
      <c r="F330" s="368" t="s">
        <v>215</v>
      </c>
      <c r="G330" s="366"/>
      <c r="H330" s="366" t="s">
        <v>338</v>
      </c>
      <c r="I330" s="357"/>
      <c r="L330" s="360"/>
    </row>
    <row r="331" spans="1:12" s="358" customFormat="1" x14ac:dyDescent="0.25">
      <c r="A331" s="352"/>
      <c r="B331" s="365" t="s">
        <v>894</v>
      </c>
      <c r="C331" s="366" t="s">
        <v>31</v>
      </c>
      <c r="D331" s="367">
        <v>2.0299999999999998</v>
      </c>
      <c r="E331" s="355"/>
      <c r="F331" s="368" t="s">
        <v>215</v>
      </c>
      <c r="G331" s="366"/>
      <c r="H331" s="366" t="s">
        <v>338</v>
      </c>
      <c r="I331" s="357"/>
      <c r="L331" s="360"/>
    </row>
    <row r="332" spans="1:12" s="358" customFormat="1" x14ac:dyDescent="0.25">
      <c r="A332" s="352"/>
      <c r="B332" s="365" t="s">
        <v>895</v>
      </c>
      <c r="C332" s="366" t="s">
        <v>31</v>
      </c>
      <c r="D332" s="367">
        <v>0.08</v>
      </c>
      <c r="E332" s="355"/>
      <c r="F332" s="368" t="s">
        <v>215</v>
      </c>
      <c r="G332" s="366"/>
      <c r="H332" s="366" t="s">
        <v>338</v>
      </c>
      <c r="I332" s="357"/>
      <c r="L332" s="360"/>
    </row>
    <row r="333" spans="1:12" s="358" customFormat="1" x14ac:dyDescent="0.25">
      <c r="A333" s="352"/>
      <c r="B333" s="365" t="s">
        <v>896</v>
      </c>
      <c r="C333" s="366" t="s">
        <v>31</v>
      </c>
      <c r="D333" s="367">
        <v>0.01</v>
      </c>
      <c r="E333" s="355"/>
      <c r="F333" s="368" t="s">
        <v>215</v>
      </c>
      <c r="G333" s="366"/>
      <c r="H333" s="366" t="s">
        <v>338</v>
      </c>
      <c r="I333" s="357"/>
      <c r="L333" s="360"/>
    </row>
    <row r="334" spans="1:12" s="358" customFormat="1" x14ac:dyDescent="0.25">
      <c r="A334" s="352"/>
      <c r="B334" s="365" t="s">
        <v>897</v>
      </c>
      <c r="C334" s="366" t="s">
        <v>31</v>
      </c>
      <c r="D334" s="367">
        <v>0.1</v>
      </c>
      <c r="E334" s="355"/>
      <c r="F334" s="368" t="s">
        <v>215</v>
      </c>
      <c r="G334" s="366"/>
      <c r="H334" s="366" t="s">
        <v>338</v>
      </c>
      <c r="I334" s="357"/>
      <c r="L334" s="360"/>
    </row>
    <row r="335" spans="1:12" s="358" customFormat="1" x14ac:dyDescent="0.25">
      <c r="A335" s="352"/>
      <c r="B335" s="365" t="s">
        <v>898</v>
      </c>
      <c r="C335" s="366" t="s">
        <v>31</v>
      </c>
      <c r="D335" s="367">
        <v>0.6</v>
      </c>
      <c r="E335" s="355"/>
      <c r="F335" s="368" t="s">
        <v>215</v>
      </c>
      <c r="G335" s="366"/>
      <c r="H335" s="366" t="s">
        <v>338</v>
      </c>
      <c r="I335" s="357"/>
      <c r="L335" s="360"/>
    </row>
    <row r="336" spans="1:12" s="358" customFormat="1" x14ac:dyDescent="0.25">
      <c r="A336" s="352"/>
      <c r="B336" s="365" t="s">
        <v>899</v>
      </c>
      <c r="C336" s="366" t="s">
        <v>31</v>
      </c>
      <c r="D336" s="367">
        <v>1.03</v>
      </c>
      <c r="E336" s="355"/>
      <c r="F336" s="368" t="s">
        <v>215</v>
      </c>
      <c r="G336" s="366"/>
      <c r="H336" s="366" t="s">
        <v>338</v>
      </c>
      <c r="I336" s="357"/>
      <c r="L336" s="360"/>
    </row>
    <row r="337" spans="1:12" s="358" customFormat="1" x14ac:dyDescent="0.25">
      <c r="A337" s="352"/>
      <c r="B337" s="365" t="s">
        <v>900</v>
      </c>
      <c r="C337" s="366" t="s">
        <v>31</v>
      </c>
      <c r="D337" s="367">
        <v>4.08</v>
      </c>
      <c r="E337" s="355"/>
      <c r="F337" s="368" t="s">
        <v>215</v>
      </c>
      <c r="G337" s="366"/>
      <c r="H337" s="366" t="s">
        <v>338</v>
      </c>
      <c r="I337" s="357"/>
      <c r="L337" s="360"/>
    </row>
    <row r="338" spans="1:12" s="358" customFormat="1" x14ac:dyDescent="0.25">
      <c r="A338" s="352"/>
      <c r="B338" s="365" t="s">
        <v>843</v>
      </c>
      <c r="C338" s="366" t="s">
        <v>31</v>
      </c>
      <c r="D338" s="367">
        <v>45.66</v>
      </c>
      <c r="E338" s="355"/>
      <c r="F338" s="368" t="s">
        <v>228</v>
      </c>
      <c r="G338" s="366"/>
      <c r="H338" s="366" t="s">
        <v>338</v>
      </c>
      <c r="I338" s="357"/>
      <c r="L338" s="360"/>
    </row>
    <row r="339" spans="1:12" s="358" customFormat="1" x14ac:dyDescent="0.25">
      <c r="A339" s="352"/>
      <c r="B339" s="365" t="s">
        <v>869</v>
      </c>
      <c r="C339" s="366" t="s">
        <v>31</v>
      </c>
      <c r="D339" s="367">
        <v>16.62</v>
      </c>
      <c r="E339" s="355"/>
      <c r="F339" s="368" t="s">
        <v>228</v>
      </c>
      <c r="G339" s="366"/>
      <c r="H339" s="366" t="s">
        <v>338</v>
      </c>
      <c r="I339" s="357"/>
      <c r="L339" s="360"/>
    </row>
    <row r="340" spans="1:12" s="358" customFormat="1" x14ac:dyDescent="0.25">
      <c r="A340" s="352"/>
      <c r="B340" s="365" t="s">
        <v>901</v>
      </c>
      <c r="C340" s="366" t="s">
        <v>31</v>
      </c>
      <c r="D340" s="367">
        <v>41.16</v>
      </c>
      <c r="E340" s="355"/>
      <c r="F340" s="368" t="s">
        <v>228</v>
      </c>
      <c r="G340" s="366"/>
      <c r="H340" s="366" t="s">
        <v>338</v>
      </c>
      <c r="I340" s="357"/>
      <c r="L340" s="360"/>
    </row>
    <row r="341" spans="1:12" s="358" customFormat="1" x14ac:dyDescent="0.25">
      <c r="A341" s="352"/>
      <c r="B341" s="365" t="s">
        <v>902</v>
      </c>
      <c r="C341" s="366" t="s">
        <v>31</v>
      </c>
      <c r="D341" s="367">
        <v>11.2</v>
      </c>
      <c r="E341" s="355"/>
      <c r="F341" s="368" t="s">
        <v>228</v>
      </c>
      <c r="G341" s="366"/>
      <c r="H341" s="366" t="s">
        <v>338</v>
      </c>
      <c r="I341" s="357"/>
      <c r="L341" s="360"/>
    </row>
    <row r="342" spans="1:12" s="358" customFormat="1" x14ac:dyDescent="0.25">
      <c r="A342" s="352"/>
      <c r="B342" s="365" t="s">
        <v>903</v>
      </c>
      <c r="C342" s="366" t="s">
        <v>31</v>
      </c>
      <c r="D342" s="367">
        <v>4.16</v>
      </c>
      <c r="E342" s="355"/>
      <c r="F342" s="368" t="s">
        <v>228</v>
      </c>
      <c r="G342" s="366"/>
      <c r="H342" s="366" t="s">
        <v>338</v>
      </c>
      <c r="I342" s="357"/>
      <c r="L342" s="360"/>
    </row>
    <row r="343" spans="1:12" s="358" customFormat="1" x14ac:dyDescent="0.25">
      <c r="A343" s="352"/>
      <c r="B343" s="365" t="s">
        <v>904</v>
      </c>
      <c r="C343" s="366" t="s">
        <v>31</v>
      </c>
      <c r="D343" s="367">
        <v>4.5999999999999996</v>
      </c>
      <c r="E343" s="355"/>
      <c r="F343" s="368" t="s">
        <v>228</v>
      </c>
      <c r="G343" s="366"/>
      <c r="H343" s="366" t="s">
        <v>338</v>
      </c>
      <c r="I343" s="357"/>
      <c r="L343" s="360"/>
    </row>
    <row r="344" spans="1:12" s="358" customFormat="1" x14ac:dyDescent="0.25">
      <c r="A344" s="352"/>
      <c r="B344" s="365" t="s">
        <v>905</v>
      </c>
      <c r="C344" s="366" t="s">
        <v>31</v>
      </c>
      <c r="D344" s="367">
        <v>1.1399999999999999</v>
      </c>
      <c r="E344" s="355"/>
      <c r="F344" s="368" t="s">
        <v>228</v>
      </c>
      <c r="G344" s="366"/>
      <c r="H344" s="366" t="s">
        <v>338</v>
      </c>
      <c r="I344" s="357"/>
      <c r="L344" s="360"/>
    </row>
    <row r="345" spans="1:12" s="358" customFormat="1" x14ac:dyDescent="0.25">
      <c r="A345" s="352"/>
      <c r="B345" s="365" t="s">
        <v>906</v>
      </c>
      <c r="C345" s="366" t="s">
        <v>31</v>
      </c>
      <c r="D345" s="367">
        <v>2.61</v>
      </c>
      <c r="E345" s="355"/>
      <c r="F345" s="368" t="s">
        <v>228</v>
      </c>
      <c r="G345" s="366"/>
      <c r="H345" s="366" t="s">
        <v>338</v>
      </c>
      <c r="I345" s="357"/>
      <c r="L345" s="360"/>
    </row>
    <row r="346" spans="1:12" s="358" customFormat="1" x14ac:dyDescent="0.25">
      <c r="A346" s="352"/>
      <c r="B346" s="365" t="s">
        <v>907</v>
      </c>
      <c r="C346" s="366" t="s">
        <v>31</v>
      </c>
      <c r="D346" s="367">
        <v>0.32</v>
      </c>
      <c r="E346" s="355"/>
      <c r="F346" s="368" t="s">
        <v>228</v>
      </c>
      <c r="G346" s="366"/>
      <c r="H346" s="366" t="s">
        <v>338</v>
      </c>
      <c r="I346" s="357"/>
      <c r="L346" s="360"/>
    </row>
    <row r="347" spans="1:12" s="358" customFormat="1" x14ac:dyDescent="0.25">
      <c r="A347" s="352"/>
      <c r="B347" s="365" t="s">
        <v>908</v>
      </c>
      <c r="C347" s="366" t="s">
        <v>31</v>
      </c>
      <c r="D347" s="367">
        <v>4.42</v>
      </c>
      <c r="E347" s="355"/>
      <c r="F347" s="368" t="s">
        <v>228</v>
      </c>
      <c r="G347" s="366"/>
      <c r="H347" s="366" t="s">
        <v>338</v>
      </c>
      <c r="I347" s="357"/>
      <c r="L347" s="360"/>
    </row>
    <row r="348" spans="1:12" s="358" customFormat="1" x14ac:dyDescent="0.25">
      <c r="A348" s="352"/>
      <c r="B348" s="365" t="s">
        <v>909</v>
      </c>
      <c r="C348" s="366" t="s">
        <v>31</v>
      </c>
      <c r="D348" s="367">
        <v>27.56</v>
      </c>
      <c r="E348" s="355"/>
      <c r="F348" s="368" t="s">
        <v>228</v>
      </c>
      <c r="G348" s="366"/>
      <c r="H348" s="366" t="s">
        <v>338</v>
      </c>
      <c r="I348" s="357"/>
      <c r="L348" s="360"/>
    </row>
    <row r="349" spans="1:12" s="358" customFormat="1" x14ac:dyDescent="0.25">
      <c r="A349" s="352"/>
      <c r="B349" s="365" t="s">
        <v>910</v>
      </c>
      <c r="C349" s="366" t="s">
        <v>31</v>
      </c>
      <c r="D349" s="367">
        <v>0.36</v>
      </c>
      <c r="E349" s="355"/>
      <c r="F349" s="368" t="s">
        <v>228</v>
      </c>
      <c r="G349" s="366"/>
      <c r="H349" s="366" t="s">
        <v>338</v>
      </c>
      <c r="I349" s="357"/>
      <c r="L349" s="360"/>
    </row>
    <row r="350" spans="1:12" s="358" customFormat="1" x14ac:dyDescent="0.25">
      <c r="A350" s="352"/>
      <c r="B350" s="365" t="s">
        <v>911</v>
      </c>
      <c r="C350" s="366" t="s">
        <v>31</v>
      </c>
      <c r="D350" s="367">
        <v>4.74</v>
      </c>
      <c r="E350" s="355"/>
      <c r="F350" s="368" t="s">
        <v>228</v>
      </c>
      <c r="G350" s="366"/>
      <c r="H350" s="366" t="s">
        <v>338</v>
      </c>
      <c r="I350" s="357"/>
      <c r="L350" s="360"/>
    </row>
    <row r="351" spans="1:12" s="358" customFormat="1" x14ac:dyDescent="0.25">
      <c r="A351" s="352"/>
      <c r="B351" s="365" t="s">
        <v>912</v>
      </c>
      <c r="C351" s="366" t="s">
        <v>31</v>
      </c>
      <c r="D351" s="367">
        <v>9.77</v>
      </c>
      <c r="E351" s="355"/>
      <c r="F351" s="368" t="s">
        <v>228</v>
      </c>
      <c r="G351" s="366"/>
      <c r="H351" s="366" t="s">
        <v>338</v>
      </c>
      <c r="I351" s="357"/>
      <c r="L351" s="360"/>
    </row>
    <row r="352" spans="1:12" s="358" customFormat="1" x14ac:dyDescent="0.25">
      <c r="A352" s="352"/>
      <c r="B352" s="365" t="s">
        <v>913</v>
      </c>
      <c r="C352" s="366" t="s">
        <v>31</v>
      </c>
      <c r="D352" s="367">
        <v>5.03</v>
      </c>
      <c r="E352" s="355"/>
      <c r="F352" s="368" t="s">
        <v>228</v>
      </c>
      <c r="G352" s="366"/>
      <c r="H352" s="366" t="s">
        <v>338</v>
      </c>
      <c r="I352" s="357"/>
      <c r="L352" s="360"/>
    </row>
    <row r="353" spans="1:12" s="358" customFormat="1" x14ac:dyDescent="0.25">
      <c r="A353" s="352"/>
      <c r="B353" s="365" t="s">
        <v>914</v>
      </c>
      <c r="C353" s="366" t="s">
        <v>31</v>
      </c>
      <c r="D353" s="367">
        <v>7.38</v>
      </c>
      <c r="E353" s="355"/>
      <c r="F353" s="368" t="s">
        <v>228</v>
      </c>
      <c r="G353" s="366"/>
      <c r="H353" s="366" t="s">
        <v>338</v>
      </c>
      <c r="I353" s="357"/>
      <c r="L353" s="360"/>
    </row>
    <row r="354" spans="1:12" s="358" customFormat="1" x14ac:dyDescent="0.25">
      <c r="A354" s="352"/>
      <c r="B354" s="365" t="s">
        <v>915</v>
      </c>
      <c r="C354" s="366" t="s">
        <v>31</v>
      </c>
      <c r="D354" s="367">
        <v>4.32</v>
      </c>
      <c r="E354" s="355"/>
      <c r="F354" s="368" t="s">
        <v>228</v>
      </c>
      <c r="G354" s="366"/>
      <c r="H354" s="366" t="s">
        <v>338</v>
      </c>
      <c r="I354" s="357"/>
      <c r="L354" s="360"/>
    </row>
    <row r="355" spans="1:12" s="358" customFormat="1" x14ac:dyDescent="0.25">
      <c r="A355" s="352"/>
      <c r="B355" s="365" t="s">
        <v>916</v>
      </c>
      <c r="C355" s="366" t="s">
        <v>31</v>
      </c>
      <c r="D355" s="367">
        <v>11.04</v>
      </c>
      <c r="E355" s="355"/>
      <c r="F355" s="368" t="s">
        <v>228</v>
      </c>
      <c r="G355" s="366"/>
      <c r="H355" s="366" t="s">
        <v>338</v>
      </c>
      <c r="I355" s="357"/>
      <c r="L355" s="360"/>
    </row>
    <row r="356" spans="1:12" s="358" customFormat="1" x14ac:dyDescent="0.25">
      <c r="A356" s="352"/>
      <c r="B356" s="365" t="s">
        <v>917</v>
      </c>
      <c r="C356" s="366" t="s">
        <v>31</v>
      </c>
      <c r="D356" s="367">
        <v>14.45</v>
      </c>
      <c r="E356" s="355"/>
      <c r="F356" s="368" t="s">
        <v>228</v>
      </c>
      <c r="G356" s="366"/>
      <c r="H356" s="366" t="s">
        <v>338</v>
      </c>
      <c r="I356" s="357"/>
      <c r="L356" s="360"/>
    </row>
    <row r="357" spans="1:12" s="358" customFormat="1" x14ac:dyDescent="0.25">
      <c r="A357" s="352"/>
      <c r="B357" s="365" t="s">
        <v>790</v>
      </c>
      <c r="C357" s="366" t="s">
        <v>31</v>
      </c>
      <c r="D357" s="367">
        <v>11.06</v>
      </c>
      <c r="E357" s="355"/>
      <c r="F357" s="368" t="s">
        <v>249</v>
      </c>
      <c r="G357" s="366"/>
      <c r="H357" s="366" t="s">
        <v>338</v>
      </c>
      <c r="I357" s="357"/>
      <c r="L357" s="360"/>
    </row>
    <row r="358" spans="1:12" s="358" customFormat="1" x14ac:dyDescent="0.25">
      <c r="A358" s="352"/>
      <c r="B358" s="365" t="s">
        <v>918</v>
      </c>
      <c r="C358" s="366" t="s">
        <v>31</v>
      </c>
      <c r="D358" s="367">
        <v>5.96</v>
      </c>
      <c r="E358" s="355"/>
      <c r="F358" s="368" t="s">
        <v>249</v>
      </c>
      <c r="G358" s="366"/>
      <c r="H358" s="366" t="s">
        <v>338</v>
      </c>
      <c r="I358" s="357"/>
      <c r="L358" s="360"/>
    </row>
    <row r="359" spans="1:12" s="358" customFormat="1" x14ac:dyDescent="0.25">
      <c r="A359" s="352"/>
      <c r="B359" s="365" t="s">
        <v>919</v>
      </c>
      <c r="C359" s="366" t="s">
        <v>31</v>
      </c>
      <c r="D359" s="367">
        <v>1.33</v>
      </c>
      <c r="E359" s="355"/>
      <c r="F359" s="368" t="s">
        <v>249</v>
      </c>
      <c r="G359" s="366"/>
      <c r="H359" s="366" t="s">
        <v>338</v>
      </c>
      <c r="I359" s="357"/>
      <c r="L359" s="360"/>
    </row>
    <row r="360" spans="1:12" s="358" customFormat="1" x14ac:dyDescent="0.25">
      <c r="A360" s="352"/>
      <c r="B360" s="365" t="s">
        <v>868</v>
      </c>
      <c r="C360" s="366" t="s">
        <v>31</v>
      </c>
      <c r="D360" s="367">
        <v>0.38</v>
      </c>
      <c r="E360" s="355"/>
      <c r="F360" s="368" t="s">
        <v>249</v>
      </c>
      <c r="G360" s="366"/>
      <c r="H360" s="366" t="s">
        <v>338</v>
      </c>
      <c r="I360" s="357"/>
      <c r="L360" s="360"/>
    </row>
    <row r="361" spans="1:12" s="358" customFormat="1" x14ac:dyDescent="0.25">
      <c r="A361" s="352"/>
      <c r="B361" s="365" t="s">
        <v>901</v>
      </c>
      <c r="C361" s="366" t="s">
        <v>31</v>
      </c>
      <c r="D361" s="367">
        <v>55.02</v>
      </c>
      <c r="E361" s="355"/>
      <c r="F361" s="368" t="s">
        <v>249</v>
      </c>
      <c r="G361" s="366"/>
      <c r="H361" s="366" t="s">
        <v>338</v>
      </c>
      <c r="I361" s="357"/>
      <c r="L361" s="360"/>
    </row>
    <row r="362" spans="1:12" s="358" customFormat="1" x14ac:dyDescent="0.25">
      <c r="A362" s="352"/>
      <c r="B362" s="365" t="s">
        <v>902</v>
      </c>
      <c r="C362" s="366" t="s">
        <v>31</v>
      </c>
      <c r="D362" s="367">
        <v>25.11</v>
      </c>
      <c r="E362" s="355"/>
      <c r="F362" s="368" t="s">
        <v>249</v>
      </c>
      <c r="G362" s="366"/>
      <c r="H362" s="366" t="s">
        <v>338</v>
      </c>
      <c r="I362" s="357"/>
      <c r="L362" s="360"/>
    </row>
    <row r="363" spans="1:12" s="358" customFormat="1" x14ac:dyDescent="0.25">
      <c r="A363" s="352"/>
      <c r="B363" s="365" t="s">
        <v>920</v>
      </c>
      <c r="C363" s="366" t="s">
        <v>31</v>
      </c>
      <c r="D363" s="367">
        <v>2.42</v>
      </c>
      <c r="E363" s="355"/>
      <c r="F363" s="368" t="s">
        <v>249</v>
      </c>
      <c r="G363" s="366"/>
      <c r="H363" s="366" t="s">
        <v>338</v>
      </c>
      <c r="I363" s="357"/>
      <c r="L363" s="360"/>
    </row>
    <row r="364" spans="1:12" s="358" customFormat="1" x14ac:dyDescent="0.25">
      <c r="A364" s="352"/>
      <c r="B364" s="365" t="s">
        <v>921</v>
      </c>
      <c r="C364" s="366" t="s">
        <v>31</v>
      </c>
      <c r="D364" s="367">
        <v>3.29</v>
      </c>
      <c r="E364" s="355"/>
      <c r="F364" s="368" t="s">
        <v>249</v>
      </c>
      <c r="G364" s="366"/>
      <c r="H364" s="366" t="s">
        <v>338</v>
      </c>
      <c r="I364" s="357"/>
      <c r="L364" s="360"/>
    </row>
    <row r="365" spans="1:12" s="358" customFormat="1" x14ac:dyDescent="0.25">
      <c r="A365" s="352"/>
      <c r="B365" s="365" t="s">
        <v>905</v>
      </c>
      <c r="C365" s="366" t="s">
        <v>31</v>
      </c>
      <c r="D365" s="367">
        <v>3.04</v>
      </c>
      <c r="E365" s="355"/>
      <c r="F365" s="368" t="s">
        <v>249</v>
      </c>
      <c r="G365" s="366"/>
      <c r="H365" s="366" t="s">
        <v>338</v>
      </c>
      <c r="I365" s="357"/>
      <c r="L365" s="360"/>
    </row>
    <row r="366" spans="1:12" s="358" customFormat="1" x14ac:dyDescent="0.25">
      <c r="A366" s="352"/>
      <c r="B366" s="365" t="s">
        <v>922</v>
      </c>
      <c r="C366" s="366" t="s">
        <v>31</v>
      </c>
      <c r="D366" s="367">
        <v>5.0199999999999996</v>
      </c>
      <c r="E366" s="355"/>
      <c r="F366" s="368" t="s">
        <v>249</v>
      </c>
      <c r="G366" s="366"/>
      <c r="H366" s="366" t="s">
        <v>338</v>
      </c>
      <c r="I366" s="357"/>
      <c r="L366" s="360"/>
    </row>
    <row r="367" spans="1:12" s="358" customFormat="1" x14ac:dyDescent="0.25">
      <c r="A367" s="352"/>
      <c r="B367" s="365" t="s">
        <v>923</v>
      </c>
      <c r="C367" s="366" t="s">
        <v>31</v>
      </c>
      <c r="D367" s="367">
        <v>1.99</v>
      </c>
      <c r="E367" s="355"/>
      <c r="F367" s="368" t="s">
        <v>249</v>
      </c>
      <c r="G367" s="366"/>
      <c r="H367" s="366" t="s">
        <v>338</v>
      </c>
      <c r="I367" s="357"/>
      <c r="L367" s="360"/>
    </row>
    <row r="368" spans="1:12" s="358" customFormat="1" x14ac:dyDescent="0.25">
      <c r="A368" s="352"/>
      <c r="B368" s="365" t="s">
        <v>924</v>
      </c>
      <c r="C368" s="366" t="s">
        <v>31</v>
      </c>
      <c r="D368" s="367">
        <v>0.28000000000000003</v>
      </c>
      <c r="E368" s="355"/>
      <c r="F368" s="368" t="s">
        <v>249</v>
      </c>
      <c r="G368" s="366"/>
      <c r="H368" s="366" t="s">
        <v>338</v>
      </c>
      <c r="I368" s="357"/>
      <c r="L368" s="360"/>
    </row>
    <row r="369" spans="1:12" s="358" customFormat="1" x14ac:dyDescent="0.25">
      <c r="A369" s="352"/>
      <c r="B369" s="365" t="s">
        <v>925</v>
      </c>
      <c r="C369" s="366" t="s">
        <v>31</v>
      </c>
      <c r="D369" s="367">
        <v>0.8</v>
      </c>
      <c r="E369" s="355"/>
      <c r="F369" s="368" t="s">
        <v>249</v>
      </c>
      <c r="G369" s="366"/>
      <c r="H369" s="366" t="s">
        <v>338</v>
      </c>
      <c r="I369" s="357"/>
      <c r="L369" s="360"/>
    </row>
    <row r="370" spans="1:12" s="358" customFormat="1" x14ac:dyDescent="0.25">
      <c r="A370" s="352"/>
      <c r="B370" s="365" t="s">
        <v>926</v>
      </c>
      <c r="C370" s="366" t="s">
        <v>31</v>
      </c>
      <c r="D370" s="367">
        <v>17.239999999999998</v>
      </c>
      <c r="E370" s="355"/>
      <c r="F370" s="368" t="s">
        <v>249</v>
      </c>
      <c r="G370" s="366"/>
      <c r="H370" s="366" t="s">
        <v>338</v>
      </c>
      <c r="I370" s="357"/>
      <c r="L370" s="360"/>
    </row>
    <row r="371" spans="1:12" s="358" customFormat="1" x14ac:dyDescent="0.25">
      <c r="A371" s="352"/>
      <c r="B371" s="365" t="s">
        <v>927</v>
      </c>
      <c r="C371" s="366" t="s">
        <v>31</v>
      </c>
      <c r="D371" s="367">
        <v>3.47</v>
      </c>
      <c r="E371" s="355"/>
      <c r="F371" s="368" t="s">
        <v>249</v>
      </c>
      <c r="G371" s="366"/>
      <c r="H371" s="366" t="s">
        <v>338</v>
      </c>
      <c r="I371" s="357"/>
      <c r="L371" s="360"/>
    </row>
    <row r="372" spans="1:12" s="358" customFormat="1" x14ac:dyDescent="0.25">
      <c r="A372" s="352"/>
      <c r="B372" s="365" t="s">
        <v>928</v>
      </c>
      <c r="C372" s="366" t="s">
        <v>31</v>
      </c>
      <c r="D372" s="367">
        <v>1.4</v>
      </c>
      <c r="E372" s="355"/>
      <c r="F372" s="368" t="s">
        <v>249</v>
      </c>
      <c r="G372" s="366"/>
      <c r="H372" s="366" t="s">
        <v>338</v>
      </c>
      <c r="I372" s="357"/>
      <c r="L372" s="360"/>
    </row>
    <row r="373" spans="1:12" s="358" customFormat="1" x14ac:dyDescent="0.25">
      <c r="A373" s="352"/>
      <c r="B373" s="365" t="s">
        <v>929</v>
      </c>
      <c r="C373" s="366" t="s">
        <v>31</v>
      </c>
      <c r="D373" s="367">
        <v>2.4700000000000002</v>
      </c>
      <c r="E373" s="355"/>
      <c r="F373" s="368" t="s">
        <v>249</v>
      </c>
      <c r="G373" s="366"/>
      <c r="H373" s="366" t="s">
        <v>338</v>
      </c>
      <c r="I373" s="357"/>
      <c r="L373" s="360"/>
    </row>
    <row r="374" spans="1:12" s="358" customFormat="1" x14ac:dyDescent="0.25">
      <c r="A374" s="352"/>
      <c r="B374" s="365" t="s">
        <v>930</v>
      </c>
      <c r="C374" s="366" t="s">
        <v>31</v>
      </c>
      <c r="D374" s="367">
        <v>1.06</v>
      </c>
      <c r="E374" s="355"/>
      <c r="F374" s="368" t="s">
        <v>249</v>
      </c>
      <c r="G374" s="366"/>
      <c r="H374" s="366" t="s">
        <v>338</v>
      </c>
      <c r="I374" s="357"/>
      <c r="L374" s="360"/>
    </row>
    <row r="375" spans="1:12" s="358" customFormat="1" x14ac:dyDescent="0.25">
      <c r="A375" s="352"/>
      <c r="B375" s="365" t="s">
        <v>931</v>
      </c>
      <c r="C375" s="366" t="s">
        <v>31</v>
      </c>
      <c r="D375" s="367">
        <v>1.29</v>
      </c>
      <c r="E375" s="355"/>
      <c r="F375" s="368" t="s">
        <v>249</v>
      </c>
      <c r="G375" s="366"/>
      <c r="H375" s="366" t="s">
        <v>338</v>
      </c>
      <c r="I375" s="357"/>
      <c r="L375" s="360"/>
    </row>
    <row r="376" spans="1:12" s="358" customFormat="1" x14ac:dyDescent="0.25">
      <c r="A376" s="352"/>
      <c r="B376" s="365" t="s">
        <v>932</v>
      </c>
      <c r="C376" s="366" t="s">
        <v>31</v>
      </c>
      <c r="D376" s="367">
        <v>1.47</v>
      </c>
      <c r="E376" s="355"/>
      <c r="F376" s="368" t="s">
        <v>249</v>
      </c>
      <c r="G376" s="366"/>
      <c r="H376" s="366" t="s">
        <v>338</v>
      </c>
      <c r="I376" s="357"/>
      <c r="L376" s="360"/>
    </row>
    <row r="377" spans="1:12" s="358" customFormat="1" x14ac:dyDescent="0.25">
      <c r="A377" s="352"/>
      <c r="B377" s="365" t="s">
        <v>933</v>
      </c>
      <c r="C377" s="366" t="s">
        <v>31</v>
      </c>
      <c r="D377" s="367">
        <v>16.02</v>
      </c>
      <c r="E377" s="355"/>
      <c r="F377" s="368" t="s">
        <v>241</v>
      </c>
      <c r="G377" s="366"/>
      <c r="H377" s="366" t="s">
        <v>338</v>
      </c>
      <c r="I377" s="357"/>
      <c r="L377" s="360"/>
    </row>
    <row r="378" spans="1:12" s="358" customFormat="1" x14ac:dyDescent="0.25">
      <c r="A378" s="352"/>
      <c r="B378" s="365" t="s">
        <v>934</v>
      </c>
      <c r="C378" s="366" t="s">
        <v>31</v>
      </c>
      <c r="D378" s="367">
        <v>9.35</v>
      </c>
      <c r="E378" s="355"/>
      <c r="F378" s="368" t="s">
        <v>241</v>
      </c>
      <c r="G378" s="366"/>
      <c r="H378" s="366" t="s">
        <v>338</v>
      </c>
      <c r="I378" s="357"/>
      <c r="L378" s="360"/>
    </row>
    <row r="379" spans="1:12" s="358" customFormat="1" x14ac:dyDescent="0.25">
      <c r="A379" s="352"/>
      <c r="B379" s="365" t="s">
        <v>935</v>
      </c>
      <c r="C379" s="366" t="s">
        <v>31</v>
      </c>
      <c r="D379" s="367">
        <v>3.38</v>
      </c>
      <c r="E379" s="355"/>
      <c r="F379" s="368" t="s">
        <v>241</v>
      </c>
      <c r="G379" s="366"/>
      <c r="H379" s="366" t="s">
        <v>338</v>
      </c>
      <c r="I379" s="357"/>
      <c r="L379" s="360"/>
    </row>
    <row r="380" spans="1:12" s="358" customFormat="1" x14ac:dyDescent="0.25">
      <c r="A380" s="352"/>
      <c r="B380" s="365" t="s">
        <v>936</v>
      </c>
      <c r="C380" s="366" t="s">
        <v>31</v>
      </c>
      <c r="D380" s="367">
        <v>13.74</v>
      </c>
      <c r="E380" s="355"/>
      <c r="F380" s="368" t="s">
        <v>241</v>
      </c>
      <c r="G380" s="366"/>
      <c r="H380" s="366" t="s">
        <v>338</v>
      </c>
      <c r="I380" s="357"/>
      <c r="L380" s="360"/>
    </row>
    <row r="381" spans="1:12" s="358" customFormat="1" x14ac:dyDescent="0.25">
      <c r="A381" s="352"/>
      <c r="B381" s="365" t="s">
        <v>937</v>
      </c>
      <c r="C381" s="366" t="s">
        <v>31</v>
      </c>
      <c r="D381" s="367">
        <v>7.19</v>
      </c>
      <c r="E381" s="355"/>
      <c r="F381" s="368" t="s">
        <v>241</v>
      </c>
      <c r="G381" s="366"/>
      <c r="H381" s="366" t="s">
        <v>338</v>
      </c>
      <c r="I381" s="357"/>
      <c r="L381" s="360"/>
    </row>
    <row r="382" spans="1:12" s="358" customFormat="1" x14ac:dyDescent="0.25">
      <c r="A382" s="352"/>
      <c r="B382" s="365" t="s">
        <v>938</v>
      </c>
      <c r="C382" s="366" t="s">
        <v>31</v>
      </c>
      <c r="D382" s="367">
        <v>3.65</v>
      </c>
      <c r="E382" s="355"/>
      <c r="F382" s="368" t="s">
        <v>241</v>
      </c>
      <c r="G382" s="366"/>
      <c r="H382" s="366" t="s">
        <v>338</v>
      </c>
      <c r="I382" s="357"/>
      <c r="L382" s="360"/>
    </row>
    <row r="383" spans="1:12" s="358" customFormat="1" x14ac:dyDescent="0.25">
      <c r="A383" s="352"/>
      <c r="B383" s="365" t="s">
        <v>939</v>
      </c>
      <c r="C383" s="366" t="s">
        <v>31</v>
      </c>
      <c r="D383" s="367">
        <v>1.4</v>
      </c>
      <c r="E383" s="355"/>
      <c r="F383" s="368" t="s">
        <v>241</v>
      </c>
      <c r="G383" s="366"/>
      <c r="H383" s="366" t="s">
        <v>338</v>
      </c>
      <c r="I383" s="357"/>
      <c r="L383" s="360"/>
    </row>
    <row r="384" spans="1:12" s="358" customFormat="1" x14ac:dyDescent="0.25">
      <c r="A384" s="352"/>
      <c r="B384" s="365" t="s">
        <v>940</v>
      </c>
      <c r="C384" s="366" t="s">
        <v>31</v>
      </c>
      <c r="D384" s="367">
        <v>1.24</v>
      </c>
      <c r="E384" s="355"/>
      <c r="F384" s="368" t="s">
        <v>241</v>
      </c>
      <c r="G384" s="366"/>
      <c r="H384" s="366" t="s">
        <v>338</v>
      </c>
      <c r="I384" s="357"/>
      <c r="L384" s="360"/>
    </row>
    <row r="385" spans="1:12" s="358" customFormat="1" x14ac:dyDescent="0.25">
      <c r="A385" s="352"/>
      <c r="B385" s="365" t="s">
        <v>941</v>
      </c>
      <c r="C385" s="366" t="s">
        <v>31</v>
      </c>
      <c r="D385" s="367">
        <v>6</v>
      </c>
      <c r="E385" s="355"/>
      <c r="F385" s="368" t="s">
        <v>241</v>
      </c>
      <c r="G385" s="366"/>
      <c r="H385" s="366" t="s">
        <v>338</v>
      </c>
      <c r="I385" s="357"/>
      <c r="L385" s="360"/>
    </row>
    <row r="386" spans="1:12" s="358" customFormat="1" x14ac:dyDescent="0.25">
      <c r="A386" s="352"/>
      <c r="B386" s="365" t="s">
        <v>942</v>
      </c>
      <c r="C386" s="366" t="s">
        <v>31</v>
      </c>
      <c r="D386" s="367">
        <v>10.5</v>
      </c>
      <c r="E386" s="355"/>
      <c r="F386" s="368" t="s">
        <v>241</v>
      </c>
      <c r="G386" s="366"/>
      <c r="H386" s="366" t="s">
        <v>338</v>
      </c>
      <c r="I386" s="357"/>
      <c r="L386" s="360"/>
    </row>
    <row r="387" spans="1:12" s="358" customFormat="1" x14ac:dyDescent="0.25">
      <c r="A387" s="352"/>
      <c r="B387" s="365" t="s">
        <v>943</v>
      </c>
      <c r="C387" s="366" t="s">
        <v>31</v>
      </c>
      <c r="D387" s="367">
        <v>7.71</v>
      </c>
      <c r="E387" s="355"/>
      <c r="F387" s="368" t="s">
        <v>241</v>
      </c>
      <c r="G387" s="366"/>
      <c r="H387" s="366" t="s">
        <v>338</v>
      </c>
      <c r="I387" s="357"/>
      <c r="L387" s="360"/>
    </row>
    <row r="388" spans="1:12" s="358" customFormat="1" x14ac:dyDescent="0.25">
      <c r="A388" s="352"/>
      <c r="B388" s="365" t="s">
        <v>944</v>
      </c>
      <c r="C388" s="366" t="s">
        <v>31</v>
      </c>
      <c r="D388" s="367">
        <v>1.07</v>
      </c>
      <c r="E388" s="355"/>
      <c r="F388" s="368" t="s">
        <v>241</v>
      </c>
      <c r="G388" s="366"/>
      <c r="H388" s="366" t="s">
        <v>338</v>
      </c>
      <c r="I388" s="357"/>
      <c r="L388" s="360"/>
    </row>
    <row r="389" spans="1:12" s="358" customFormat="1" x14ac:dyDescent="0.25">
      <c r="A389" s="352"/>
      <c r="B389" s="365" t="s">
        <v>945</v>
      </c>
      <c r="C389" s="366" t="s">
        <v>31</v>
      </c>
      <c r="D389" s="367">
        <v>1.87</v>
      </c>
      <c r="E389" s="355"/>
      <c r="F389" s="368" t="s">
        <v>241</v>
      </c>
      <c r="G389" s="366"/>
      <c r="H389" s="366" t="s">
        <v>338</v>
      </c>
      <c r="I389" s="357"/>
      <c r="L389" s="360"/>
    </row>
    <row r="390" spans="1:12" s="358" customFormat="1" x14ac:dyDescent="0.25">
      <c r="A390" s="352"/>
      <c r="B390" s="365" t="s">
        <v>946</v>
      </c>
      <c r="C390" s="366" t="s">
        <v>31</v>
      </c>
      <c r="D390" s="367">
        <v>5.72</v>
      </c>
      <c r="E390" s="355"/>
      <c r="F390" s="368" t="s">
        <v>241</v>
      </c>
      <c r="G390" s="366"/>
      <c r="H390" s="366" t="s">
        <v>338</v>
      </c>
      <c r="I390" s="357"/>
      <c r="L390" s="360"/>
    </row>
    <row r="391" spans="1:12" s="358" customFormat="1" x14ac:dyDescent="0.25">
      <c r="A391" s="352"/>
      <c r="B391" s="365" t="s">
        <v>947</v>
      </c>
      <c r="C391" s="366" t="s">
        <v>31</v>
      </c>
      <c r="D391" s="367">
        <v>3.2</v>
      </c>
      <c r="E391" s="355"/>
      <c r="F391" s="368" t="s">
        <v>241</v>
      </c>
      <c r="G391" s="366"/>
      <c r="H391" s="366" t="s">
        <v>338</v>
      </c>
      <c r="I391" s="357"/>
      <c r="L391" s="360"/>
    </row>
    <row r="392" spans="1:12" s="358" customFormat="1" x14ac:dyDescent="0.25">
      <c r="A392" s="352"/>
      <c r="B392" s="365" t="s">
        <v>948</v>
      </c>
      <c r="C392" s="366" t="s">
        <v>31</v>
      </c>
      <c r="D392" s="367">
        <v>1.01</v>
      </c>
      <c r="E392" s="355"/>
      <c r="F392" s="368" t="s">
        <v>241</v>
      </c>
      <c r="G392" s="366"/>
      <c r="H392" s="366" t="s">
        <v>338</v>
      </c>
      <c r="I392" s="357"/>
      <c r="L392" s="360"/>
    </row>
    <row r="393" spans="1:12" s="358" customFormat="1" x14ac:dyDescent="0.25">
      <c r="A393" s="352"/>
      <c r="B393" s="365" t="s">
        <v>949</v>
      </c>
      <c r="C393" s="366" t="s">
        <v>31</v>
      </c>
      <c r="D393" s="367">
        <v>0.33</v>
      </c>
      <c r="E393" s="355"/>
      <c r="F393" s="368" t="s">
        <v>241</v>
      </c>
      <c r="G393" s="366"/>
      <c r="H393" s="366" t="s">
        <v>338</v>
      </c>
      <c r="I393" s="357"/>
      <c r="L393" s="360"/>
    </row>
    <row r="394" spans="1:12" s="358" customFormat="1" x14ac:dyDescent="0.25">
      <c r="A394" s="352"/>
      <c r="B394" s="365" t="s">
        <v>950</v>
      </c>
      <c r="C394" s="366" t="s">
        <v>31</v>
      </c>
      <c r="D394" s="367">
        <v>2.6</v>
      </c>
      <c r="E394" s="355"/>
      <c r="F394" s="368" t="s">
        <v>241</v>
      </c>
      <c r="G394" s="366"/>
      <c r="H394" s="366" t="s">
        <v>338</v>
      </c>
      <c r="I394" s="357"/>
      <c r="L394" s="360"/>
    </row>
    <row r="395" spans="1:12" s="358" customFormat="1" x14ac:dyDescent="0.25">
      <c r="A395" s="352"/>
      <c r="B395" s="365" t="s">
        <v>934</v>
      </c>
      <c r="C395" s="366" t="s">
        <v>31</v>
      </c>
      <c r="D395" s="367">
        <v>4.4800000000000004</v>
      </c>
      <c r="E395" s="355"/>
      <c r="F395" s="368" t="s">
        <v>231</v>
      </c>
      <c r="G395" s="366"/>
      <c r="H395" s="366" t="s">
        <v>338</v>
      </c>
      <c r="I395" s="357"/>
      <c r="L395" s="360"/>
    </row>
    <row r="396" spans="1:12" s="358" customFormat="1" x14ac:dyDescent="0.25">
      <c r="A396" s="352"/>
      <c r="B396" s="365" t="s">
        <v>935</v>
      </c>
      <c r="C396" s="366" t="s">
        <v>31</v>
      </c>
      <c r="D396" s="367">
        <v>1.39</v>
      </c>
      <c r="E396" s="355"/>
      <c r="F396" s="368" t="s">
        <v>231</v>
      </c>
      <c r="G396" s="366"/>
      <c r="H396" s="366" t="s">
        <v>338</v>
      </c>
      <c r="I396" s="357"/>
      <c r="L396" s="360"/>
    </row>
    <row r="397" spans="1:12" s="358" customFormat="1" x14ac:dyDescent="0.25">
      <c r="A397" s="352"/>
      <c r="B397" s="365" t="s">
        <v>951</v>
      </c>
      <c r="C397" s="366" t="s">
        <v>31</v>
      </c>
      <c r="D397" s="367">
        <v>18.600000000000001</v>
      </c>
      <c r="E397" s="355"/>
      <c r="F397" s="368" t="s">
        <v>231</v>
      </c>
      <c r="G397" s="366"/>
      <c r="H397" s="366" t="s">
        <v>338</v>
      </c>
      <c r="I397" s="357"/>
      <c r="L397" s="360"/>
    </row>
    <row r="398" spans="1:12" s="358" customFormat="1" x14ac:dyDescent="0.25">
      <c r="A398" s="352"/>
      <c r="B398" s="365" t="s">
        <v>952</v>
      </c>
      <c r="C398" s="366" t="s">
        <v>31</v>
      </c>
      <c r="D398" s="367">
        <v>3.13</v>
      </c>
      <c r="E398" s="355"/>
      <c r="F398" s="368" t="s">
        <v>231</v>
      </c>
      <c r="G398" s="366"/>
      <c r="H398" s="366" t="s">
        <v>338</v>
      </c>
      <c r="I398" s="357"/>
      <c r="L398" s="360"/>
    </row>
    <row r="399" spans="1:12" s="358" customFormat="1" x14ac:dyDescent="0.25">
      <c r="A399" s="352"/>
      <c r="B399" s="365" t="s">
        <v>953</v>
      </c>
      <c r="C399" s="366" t="s">
        <v>31</v>
      </c>
      <c r="D399" s="367">
        <v>5.0599999999999996</v>
      </c>
      <c r="E399" s="355"/>
      <c r="F399" s="368" t="s">
        <v>231</v>
      </c>
      <c r="G399" s="366"/>
      <c r="H399" s="366" t="s">
        <v>338</v>
      </c>
      <c r="I399" s="357"/>
      <c r="L399" s="360"/>
    </row>
    <row r="400" spans="1:12" s="358" customFormat="1" x14ac:dyDescent="0.25">
      <c r="A400" s="352"/>
      <c r="B400" s="365" t="s">
        <v>954</v>
      </c>
      <c r="C400" s="366" t="s">
        <v>31</v>
      </c>
      <c r="D400" s="367">
        <v>9.09</v>
      </c>
      <c r="E400" s="355"/>
      <c r="F400" s="368" t="s">
        <v>231</v>
      </c>
      <c r="G400" s="366"/>
      <c r="H400" s="366" t="s">
        <v>338</v>
      </c>
      <c r="I400" s="357"/>
      <c r="L400" s="360"/>
    </row>
    <row r="401" spans="1:12" s="358" customFormat="1" x14ac:dyDescent="0.25">
      <c r="A401" s="352"/>
      <c r="B401" s="365" t="s">
        <v>955</v>
      </c>
      <c r="C401" s="366" t="s">
        <v>31</v>
      </c>
      <c r="D401" s="367">
        <v>1.92</v>
      </c>
      <c r="E401" s="355"/>
      <c r="F401" s="368" t="s">
        <v>231</v>
      </c>
      <c r="G401" s="366"/>
      <c r="H401" s="366" t="s">
        <v>338</v>
      </c>
      <c r="I401" s="357"/>
      <c r="L401" s="360"/>
    </row>
    <row r="402" spans="1:12" s="358" customFormat="1" x14ac:dyDescent="0.25">
      <c r="A402" s="352"/>
      <c r="B402" s="365" t="s">
        <v>956</v>
      </c>
      <c r="C402" s="366" t="s">
        <v>31</v>
      </c>
      <c r="D402" s="367">
        <v>1.61</v>
      </c>
      <c r="E402" s="355"/>
      <c r="F402" s="368" t="s">
        <v>231</v>
      </c>
      <c r="G402" s="366"/>
      <c r="H402" s="366" t="s">
        <v>338</v>
      </c>
      <c r="I402" s="357"/>
      <c r="L402" s="360"/>
    </row>
    <row r="403" spans="1:12" s="358" customFormat="1" x14ac:dyDescent="0.25">
      <c r="A403" s="352"/>
      <c r="B403" s="365" t="s">
        <v>957</v>
      </c>
      <c r="C403" s="366" t="s">
        <v>31</v>
      </c>
      <c r="D403" s="367">
        <v>0.94</v>
      </c>
      <c r="E403" s="355"/>
      <c r="F403" s="368" t="s">
        <v>231</v>
      </c>
      <c r="G403" s="366"/>
      <c r="H403" s="366" t="s">
        <v>338</v>
      </c>
      <c r="I403" s="357"/>
      <c r="L403" s="360"/>
    </row>
    <row r="404" spans="1:12" s="358" customFormat="1" x14ac:dyDescent="0.25">
      <c r="A404" s="352"/>
      <c r="B404" s="365" t="s">
        <v>958</v>
      </c>
      <c r="C404" s="366" t="s">
        <v>31</v>
      </c>
      <c r="D404" s="367">
        <v>2.8</v>
      </c>
      <c r="E404" s="355"/>
      <c r="F404" s="368" t="s">
        <v>231</v>
      </c>
      <c r="G404" s="366"/>
      <c r="H404" s="366" t="s">
        <v>338</v>
      </c>
      <c r="I404" s="357"/>
      <c r="L404" s="360"/>
    </row>
    <row r="405" spans="1:12" s="358" customFormat="1" x14ac:dyDescent="0.25">
      <c r="A405" s="352"/>
      <c r="B405" s="365" t="s">
        <v>959</v>
      </c>
      <c r="C405" s="366" t="s">
        <v>31</v>
      </c>
      <c r="D405" s="367">
        <v>6.27</v>
      </c>
      <c r="E405" s="355"/>
      <c r="F405" s="368" t="s">
        <v>231</v>
      </c>
      <c r="G405" s="366"/>
      <c r="H405" s="366" t="s">
        <v>338</v>
      </c>
      <c r="I405" s="357"/>
      <c r="L405" s="360"/>
    </row>
    <row r="406" spans="1:12" s="358" customFormat="1" x14ac:dyDescent="0.25">
      <c r="A406" s="352"/>
      <c r="B406" s="365" t="s">
        <v>960</v>
      </c>
      <c r="C406" s="366" t="s">
        <v>31</v>
      </c>
      <c r="D406" s="367">
        <v>7.01</v>
      </c>
      <c r="E406" s="355"/>
      <c r="F406" s="368" t="s">
        <v>231</v>
      </c>
      <c r="G406" s="366"/>
      <c r="H406" s="366" t="s">
        <v>338</v>
      </c>
      <c r="I406" s="357"/>
      <c r="L406" s="360"/>
    </row>
    <row r="407" spans="1:12" s="358" customFormat="1" x14ac:dyDescent="0.25">
      <c r="A407" s="352"/>
      <c r="B407" s="365" t="s">
        <v>961</v>
      </c>
      <c r="C407" s="366" t="s">
        <v>31</v>
      </c>
      <c r="D407" s="367">
        <v>2.85</v>
      </c>
      <c r="E407" s="355"/>
      <c r="F407" s="368" t="s">
        <v>231</v>
      </c>
      <c r="G407" s="366"/>
      <c r="H407" s="366" t="s">
        <v>338</v>
      </c>
      <c r="I407" s="357"/>
      <c r="L407" s="360"/>
    </row>
    <row r="408" spans="1:12" s="358" customFormat="1" x14ac:dyDescent="0.25">
      <c r="A408" s="352"/>
      <c r="B408" s="365" t="s">
        <v>962</v>
      </c>
      <c r="C408" s="366" t="s">
        <v>31</v>
      </c>
      <c r="D408" s="367">
        <v>1.28</v>
      </c>
      <c r="E408" s="355"/>
      <c r="F408" s="368" t="s">
        <v>231</v>
      </c>
      <c r="G408" s="366"/>
      <c r="H408" s="366" t="s">
        <v>338</v>
      </c>
      <c r="I408" s="357"/>
      <c r="L408" s="360"/>
    </row>
    <row r="409" spans="1:12" s="358" customFormat="1" x14ac:dyDescent="0.25">
      <c r="A409" s="352"/>
      <c r="B409" s="365" t="s">
        <v>963</v>
      </c>
      <c r="C409" s="366" t="s">
        <v>31</v>
      </c>
      <c r="D409" s="367">
        <v>0.82</v>
      </c>
      <c r="E409" s="355"/>
      <c r="F409" s="368" t="s">
        <v>231</v>
      </c>
      <c r="G409" s="366"/>
      <c r="H409" s="366" t="s">
        <v>338</v>
      </c>
      <c r="I409" s="357"/>
      <c r="L409" s="360"/>
    </row>
    <row r="410" spans="1:12" x14ac:dyDescent="0.25">
      <c r="A410" s="340" t="s">
        <v>186</v>
      </c>
      <c r="B410" s="341" t="s">
        <v>964</v>
      </c>
      <c r="C410" s="342"/>
      <c r="D410" s="343">
        <v>0</v>
      </c>
      <c r="E410" s="342" t="s">
        <v>570</v>
      </c>
      <c r="F410" s="342" t="s">
        <v>571</v>
      </c>
      <c r="G410" s="342"/>
      <c r="H410" s="342"/>
      <c r="I410" s="345"/>
      <c r="L410" s="346"/>
    </row>
    <row r="411" spans="1:12" x14ac:dyDescent="0.25">
      <c r="A411" s="347">
        <v>150</v>
      </c>
      <c r="B411" s="348" t="s">
        <v>251</v>
      </c>
      <c r="C411" s="342" t="s">
        <v>32</v>
      </c>
      <c r="D411" s="343">
        <v>28.27</v>
      </c>
      <c r="E411" s="349" t="s">
        <v>252</v>
      </c>
      <c r="F411" s="369" t="s">
        <v>231</v>
      </c>
      <c r="G411" s="347">
        <v>2022</v>
      </c>
      <c r="H411" s="342" t="s">
        <v>573</v>
      </c>
      <c r="I411" s="345"/>
    </row>
    <row r="412" spans="1:12" x14ac:dyDescent="0.25">
      <c r="A412" s="347">
        <v>151</v>
      </c>
      <c r="B412" s="348" t="s">
        <v>99</v>
      </c>
      <c r="C412" s="342" t="s">
        <v>32</v>
      </c>
      <c r="D412" s="343">
        <v>1</v>
      </c>
      <c r="E412" s="349" t="s">
        <v>670</v>
      </c>
      <c r="F412" s="369" t="s">
        <v>210</v>
      </c>
      <c r="G412" s="347">
        <v>2022</v>
      </c>
      <c r="H412" s="342" t="s">
        <v>573</v>
      </c>
      <c r="I412" s="345"/>
    </row>
    <row r="413" spans="1:12" x14ac:dyDescent="0.25">
      <c r="A413" s="347">
        <v>152</v>
      </c>
      <c r="B413" s="348" t="s">
        <v>346</v>
      </c>
      <c r="C413" s="342" t="s">
        <v>32</v>
      </c>
      <c r="D413" s="343">
        <v>7</v>
      </c>
      <c r="E413" s="349" t="s">
        <v>965</v>
      </c>
      <c r="F413" s="369" t="s">
        <v>241</v>
      </c>
      <c r="G413" s="347">
        <v>2022</v>
      </c>
      <c r="H413" s="342" t="s">
        <v>573</v>
      </c>
      <c r="I413" s="345"/>
    </row>
    <row r="414" spans="1:12" x14ac:dyDescent="0.25">
      <c r="A414" s="347">
        <v>153</v>
      </c>
      <c r="B414" s="348" t="s">
        <v>347</v>
      </c>
      <c r="C414" s="342" t="s">
        <v>32</v>
      </c>
      <c r="D414" s="343">
        <v>0.03</v>
      </c>
      <c r="E414" s="349" t="s">
        <v>966</v>
      </c>
      <c r="F414" s="369" t="s">
        <v>241</v>
      </c>
      <c r="G414" s="347">
        <v>2022</v>
      </c>
      <c r="H414" s="342" t="s">
        <v>573</v>
      </c>
      <c r="I414" s="345"/>
    </row>
    <row r="415" spans="1:12" x14ac:dyDescent="0.25">
      <c r="A415" s="347">
        <v>154</v>
      </c>
      <c r="B415" s="348" t="s">
        <v>359</v>
      </c>
      <c r="C415" s="342" t="s">
        <v>32</v>
      </c>
      <c r="D415" s="343">
        <v>0.05</v>
      </c>
      <c r="E415" s="349" t="s">
        <v>967</v>
      </c>
      <c r="F415" s="369" t="s">
        <v>213</v>
      </c>
      <c r="G415" s="347">
        <v>2022</v>
      </c>
      <c r="H415" s="342" t="s">
        <v>573</v>
      </c>
      <c r="I415" s="345"/>
    </row>
    <row r="416" spans="1:12" x14ac:dyDescent="0.25">
      <c r="A416" s="347">
        <v>155</v>
      </c>
      <c r="B416" s="348" t="s">
        <v>99</v>
      </c>
      <c r="C416" s="342" t="s">
        <v>32</v>
      </c>
      <c r="D416" s="343">
        <v>30</v>
      </c>
      <c r="E416" s="349" t="s">
        <v>968</v>
      </c>
      <c r="F416" s="369" t="s">
        <v>241</v>
      </c>
      <c r="G416" s="342"/>
      <c r="H416" s="342" t="s">
        <v>338</v>
      </c>
      <c r="I416" s="345"/>
    </row>
    <row r="417" spans="1:12" x14ac:dyDescent="0.25">
      <c r="A417" s="347">
        <v>156</v>
      </c>
      <c r="B417" s="348" t="s">
        <v>99</v>
      </c>
      <c r="C417" s="342" t="s">
        <v>32</v>
      </c>
      <c r="D417" s="343">
        <v>23</v>
      </c>
      <c r="E417" s="349" t="s">
        <v>969</v>
      </c>
      <c r="F417" s="369" t="s">
        <v>231</v>
      </c>
      <c r="G417" s="370"/>
      <c r="H417" s="342" t="s">
        <v>338</v>
      </c>
      <c r="I417" s="345"/>
    </row>
    <row r="418" spans="1:12" x14ac:dyDescent="0.25">
      <c r="A418" s="340" t="s">
        <v>186</v>
      </c>
      <c r="B418" s="341" t="s">
        <v>970</v>
      </c>
      <c r="C418" s="342"/>
      <c r="D418" s="343">
        <v>0</v>
      </c>
      <c r="E418" s="342" t="s">
        <v>570</v>
      </c>
      <c r="F418" s="344" t="s">
        <v>571</v>
      </c>
      <c r="G418" s="342"/>
      <c r="H418" s="342"/>
      <c r="I418" s="345"/>
      <c r="L418" s="346"/>
    </row>
    <row r="419" spans="1:12" x14ac:dyDescent="0.25">
      <c r="A419" s="347">
        <v>157</v>
      </c>
      <c r="B419" s="348" t="s">
        <v>235</v>
      </c>
      <c r="C419" s="342" t="s">
        <v>25</v>
      </c>
      <c r="D419" s="343">
        <v>0.5</v>
      </c>
      <c r="E419" s="349" t="s">
        <v>971</v>
      </c>
      <c r="F419" s="350" t="s">
        <v>213</v>
      </c>
      <c r="G419" s="347">
        <v>2022</v>
      </c>
      <c r="H419" s="342" t="s">
        <v>573</v>
      </c>
      <c r="I419" s="345"/>
    </row>
    <row r="420" spans="1:12" x14ac:dyDescent="0.25">
      <c r="A420" s="347">
        <v>158</v>
      </c>
      <c r="B420" s="348" t="s">
        <v>972</v>
      </c>
      <c r="C420" s="342" t="s">
        <v>25</v>
      </c>
      <c r="D420" s="343">
        <v>0.5</v>
      </c>
      <c r="E420" s="349" t="s">
        <v>580</v>
      </c>
      <c r="F420" s="350" t="s">
        <v>213</v>
      </c>
      <c r="G420" s="347"/>
      <c r="H420" s="342" t="s">
        <v>577</v>
      </c>
      <c r="I420" s="345"/>
    </row>
    <row r="421" spans="1:12" x14ac:dyDescent="0.25">
      <c r="A421" s="347">
        <v>159</v>
      </c>
      <c r="B421" s="348" t="s">
        <v>973</v>
      </c>
      <c r="C421" s="342" t="s">
        <v>25</v>
      </c>
      <c r="D421" s="343">
        <v>2.7</v>
      </c>
      <c r="E421" s="349" t="s">
        <v>974</v>
      </c>
      <c r="F421" s="350" t="s">
        <v>211</v>
      </c>
      <c r="G421" s="342"/>
      <c r="H421" s="342" t="s">
        <v>577</v>
      </c>
      <c r="I421" s="345"/>
    </row>
    <row r="422" spans="1:12" x14ac:dyDescent="0.25">
      <c r="A422" s="347">
        <v>160</v>
      </c>
      <c r="B422" s="348" t="s">
        <v>975</v>
      </c>
      <c r="C422" s="342" t="s">
        <v>25</v>
      </c>
      <c r="D422" s="343">
        <v>4.9000000000000004</v>
      </c>
      <c r="E422" s="349" t="s">
        <v>976</v>
      </c>
      <c r="F422" s="350" t="s">
        <v>215</v>
      </c>
      <c r="G422" s="342"/>
      <c r="H422" s="342" t="s">
        <v>577</v>
      </c>
      <c r="I422" s="345"/>
    </row>
    <row r="423" spans="1:12" x14ac:dyDescent="0.25">
      <c r="A423" s="347">
        <v>161</v>
      </c>
      <c r="B423" s="348" t="s">
        <v>977</v>
      </c>
      <c r="C423" s="342" t="s">
        <v>25</v>
      </c>
      <c r="D423" s="343">
        <v>0.05</v>
      </c>
      <c r="E423" s="349" t="s">
        <v>978</v>
      </c>
      <c r="F423" s="350" t="s">
        <v>211</v>
      </c>
      <c r="G423" s="342"/>
      <c r="H423" s="342" t="s">
        <v>577</v>
      </c>
      <c r="I423" s="345"/>
    </row>
    <row r="424" spans="1:12" x14ac:dyDescent="0.25">
      <c r="A424" s="347">
        <v>162</v>
      </c>
      <c r="B424" s="348" t="s">
        <v>979</v>
      </c>
      <c r="C424" s="342" t="s">
        <v>25</v>
      </c>
      <c r="D424" s="343">
        <v>4</v>
      </c>
      <c r="E424" s="349" t="s">
        <v>980</v>
      </c>
      <c r="F424" s="350" t="s">
        <v>214</v>
      </c>
      <c r="G424" s="347"/>
      <c r="H424" s="342" t="s">
        <v>577</v>
      </c>
      <c r="I424" s="345"/>
    </row>
    <row r="425" spans="1:12" x14ac:dyDescent="0.25">
      <c r="A425" s="347">
        <v>163</v>
      </c>
      <c r="B425" s="348" t="s">
        <v>981</v>
      </c>
      <c r="C425" s="342" t="s">
        <v>25</v>
      </c>
      <c r="D425" s="343">
        <v>5</v>
      </c>
      <c r="E425" s="349" t="s">
        <v>689</v>
      </c>
      <c r="F425" s="350" t="s">
        <v>211</v>
      </c>
      <c r="G425" s="347"/>
      <c r="H425" s="342" t="s">
        <v>577</v>
      </c>
      <c r="I425" s="345"/>
    </row>
    <row r="426" spans="1:12" x14ac:dyDescent="0.25">
      <c r="A426" s="347">
        <v>164</v>
      </c>
      <c r="B426" s="348" t="s">
        <v>982</v>
      </c>
      <c r="C426" s="342" t="s">
        <v>25</v>
      </c>
      <c r="D426" s="343">
        <v>4</v>
      </c>
      <c r="E426" s="349" t="s">
        <v>983</v>
      </c>
      <c r="F426" s="350" t="s">
        <v>210</v>
      </c>
      <c r="G426" s="347"/>
      <c r="H426" s="342" t="s">
        <v>577</v>
      </c>
      <c r="I426" s="345"/>
    </row>
    <row r="427" spans="1:12" x14ac:dyDescent="0.25">
      <c r="A427" s="347">
        <v>165</v>
      </c>
      <c r="B427" s="348" t="s">
        <v>984</v>
      </c>
      <c r="C427" s="342" t="s">
        <v>25</v>
      </c>
      <c r="D427" s="343">
        <v>2</v>
      </c>
      <c r="E427" s="349" t="s">
        <v>985</v>
      </c>
      <c r="F427" s="350" t="s">
        <v>231</v>
      </c>
      <c r="G427" s="347"/>
      <c r="H427" s="342" t="s">
        <v>577</v>
      </c>
      <c r="I427" s="345"/>
    </row>
    <row r="428" spans="1:12" x14ac:dyDescent="0.25">
      <c r="A428" s="347">
        <v>166</v>
      </c>
      <c r="B428" s="348" t="s">
        <v>986</v>
      </c>
      <c r="C428" s="342" t="s">
        <v>25</v>
      </c>
      <c r="D428" s="343">
        <v>1</v>
      </c>
      <c r="E428" s="349" t="s">
        <v>705</v>
      </c>
      <c r="F428" s="350" t="s">
        <v>241</v>
      </c>
      <c r="G428" s="347"/>
      <c r="H428" s="342" t="s">
        <v>577</v>
      </c>
      <c r="I428" s="345"/>
    </row>
    <row r="429" spans="1:12" x14ac:dyDescent="0.25">
      <c r="A429" s="347">
        <v>167</v>
      </c>
      <c r="B429" s="348" t="s">
        <v>987</v>
      </c>
      <c r="C429" s="342" t="s">
        <v>25</v>
      </c>
      <c r="D429" s="343">
        <v>25</v>
      </c>
      <c r="E429" s="349"/>
      <c r="F429" s="350"/>
      <c r="G429" s="347"/>
      <c r="H429" s="342"/>
      <c r="I429" s="345"/>
    </row>
    <row r="430" spans="1:12" s="358" customFormat="1" x14ac:dyDescent="0.25">
      <c r="A430" s="352"/>
      <c r="B430" s="353" t="s">
        <v>987</v>
      </c>
      <c r="C430" s="67" t="s">
        <v>25</v>
      </c>
      <c r="D430" s="354">
        <v>5</v>
      </c>
      <c r="E430" s="355" t="s">
        <v>689</v>
      </c>
      <c r="F430" s="356" t="s">
        <v>249</v>
      </c>
      <c r="G430" s="67"/>
      <c r="H430" s="67" t="s">
        <v>338</v>
      </c>
      <c r="I430" s="357"/>
    </row>
    <row r="431" spans="1:12" s="358" customFormat="1" x14ac:dyDescent="0.25">
      <c r="A431" s="352"/>
      <c r="B431" s="353" t="s">
        <v>987</v>
      </c>
      <c r="C431" s="67" t="s">
        <v>25</v>
      </c>
      <c r="D431" s="354">
        <v>5</v>
      </c>
      <c r="E431" s="355" t="s">
        <v>689</v>
      </c>
      <c r="F431" s="356" t="s">
        <v>228</v>
      </c>
      <c r="G431" s="67"/>
      <c r="H431" s="67" t="s">
        <v>338</v>
      </c>
      <c r="I431" s="357"/>
    </row>
    <row r="432" spans="1:12" s="358" customFormat="1" x14ac:dyDescent="0.25">
      <c r="A432" s="352"/>
      <c r="B432" s="353" t="s">
        <v>987</v>
      </c>
      <c r="C432" s="67" t="s">
        <v>25</v>
      </c>
      <c r="D432" s="354">
        <v>5</v>
      </c>
      <c r="E432" s="355" t="s">
        <v>988</v>
      </c>
      <c r="F432" s="356" t="s">
        <v>241</v>
      </c>
      <c r="G432" s="67"/>
      <c r="H432" s="67" t="s">
        <v>338</v>
      </c>
      <c r="I432" s="357"/>
    </row>
    <row r="433" spans="1:12" s="358" customFormat="1" x14ac:dyDescent="0.25">
      <c r="A433" s="352"/>
      <c r="B433" s="353" t="s">
        <v>987</v>
      </c>
      <c r="C433" s="67" t="s">
        <v>25</v>
      </c>
      <c r="D433" s="354">
        <v>5</v>
      </c>
      <c r="E433" s="355" t="s">
        <v>988</v>
      </c>
      <c r="F433" s="356" t="s">
        <v>231</v>
      </c>
      <c r="G433" s="67"/>
      <c r="H433" s="67" t="s">
        <v>338</v>
      </c>
      <c r="I433" s="357"/>
    </row>
    <row r="434" spans="1:12" s="358" customFormat="1" x14ac:dyDescent="0.25">
      <c r="A434" s="352"/>
      <c r="B434" s="353" t="s">
        <v>987</v>
      </c>
      <c r="C434" s="67" t="s">
        <v>25</v>
      </c>
      <c r="D434" s="354">
        <v>3</v>
      </c>
      <c r="E434" s="355" t="s">
        <v>694</v>
      </c>
      <c r="F434" s="356" t="s">
        <v>212</v>
      </c>
      <c r="G434" s="67"/>
      <c r="H434" s="67" t="s">
        <v>338</v>
      </c>
      <c r="I434" s="357"/>
    </row>
    <row r="435" spans="1:12" s="358" customFormat="1" x14ac:dyDescent="0.25">
      <c r="A435" s="352"/>
      <c r="B435" s="353" t="s">
        <v>987</v>
      </c>
      <c r="C435" s="67" t="s">
        <v>25</v>
      </c>
      <c r="D435" s="354">
        <v>2</v>
      </c>
      <c r="E435" s="355" t="s">
        <v>985</v>
      </c>
      <c r="F435" s="356" t="s">
        <v>213</v>
      </c>
      <c r="G435" s="67"/>
      <c r="H435" s="67" t="s">
        <v>338</v>
      </c>
      <c r="I435" s="357"/>
    </row>
    <row r="436" spans="1:12" x14ac:dyDescent="0.25">
      <c r="A436" s="340" t="s">
        <v>186</v>
      </c>
      <c r="B436" s="341" t="s">
        <v>989</v>
      </c>
      <c r="C436" s="342"/>
      <c r="D436" s="343">
        <v>0</v>
      </c>
      <c r="E436" s="342" t="s">
        <v>570</v>
      </c>
      <c r="F436" s="342" t="s">
        <v>571</v>
      </c>
      <c r="G436" s="342"/>
      <c r="H436" s="342"/>
      <c r="I436" s="345"/>
      <c r="L436" s="346"/>
    </row>
    <row r="437" spans="1:12" x14ac:dyDescent="0.25">
      <c r="A437" s="347">
        <v>168</v>
      </c>
      <c r="B437" s="351" t="s">
        <v>93</v>
      </c>
      <c r="C437" s="342" t="s">
        <v>26</v>
      </c>
      <c r="D437" s="343">
        <v>1</v>
      </c>
      <c r="E437" s="349" t="s">
        <v>990</v>
      </c>
      <c r="F437" s="350" t="s">
        <v>215</v>
      </c>
      <c r="G437" s="342"/>
      <c r="H437" s="342" t="s">
        <v>338</v>
      </c>
      <c r="I437" s="345"/>
    </row>
    <row r="438" spans="1:12" x14ac:dyDescent="0.25">
      <c r="A438" s="347">
        <v>169</v>
      </c>
      <c r="B438" s="351" t="s">
        <v>93</v>
      </c>
      <c r="C438" s="342" t="s">
        <v>26</v>
      </c>
      <c r="D438" s="343">
        <v>1</v>
      </c>
      <c r="E438" s="349" t="s">
        <v>705</v>
      </c>
      <c r="F438" s="350" t="s">
        <v>228</v>
      </c>
      <c r="G438" s="370"/>
      <c r="H438" s="342" t="s">
        <v>338</v>
      </c>
      <c r="I438" s="345"/>
    </row>
    <row r="439" spans="1:12" x14ac:dyDescent="0.25">
      <c r="A439" s="347">
        <v>170</v>
      </c>
      <c r="B439" s="351" t="s">
        <v>93</v>
      </c>
      <c r="C439" s="342" t="s">
        <v>26</v>
      </c>
      <c r="D439" s="343">
        <v>1</v>
      </c>
      <c r="E439" s="349" t="s">
        <v>407</v>
      </c>
      <c r="F439" s="350" t="s">
        <v>213</v>
      </c>
      <c r="G439" s="342"/>
      <c r="H439" s="342" t="s">
        <v>338</v>
      </c>
      <c r="I439" s="345"/>
    </row>
    <row r="440" spans="1:12" x14ac:dyDescent="0.25">
      <c r="A440" s="347">
        <v>171</v>
      </c>
      <c r="B440" s="351" t="s">
        <v>93</v>
      </c>
      <c r="C440" s="342" t="s">
        <v>26</v>
      </c>
      <c r="D440" s="343">
        <v>1</v>
      </c>
      <c r="E440" s="349" t="s">
        <v>407</v>
      </c>
      <c r="F440" s="350" t="s">
        <v>212</v>
      </c>
      <c r="G440" s="342"/>
      <c r="H440" s="342" t="s">
        <v>338</v>
      </c>
      <c r="I440" s="345"/>
    </row>
    <row r="441" spans="1:12" x14ac:dyDescent="0.25">
      <c r="A441" s="347">
        <v>172</v>
      </c>
      <c r="B441" s="351" t="s">
        <v>93</v>
      </c>
      <c r="C441" s="342" t="s">
        <v>26</v>
      </c>
      <c r="D441" s="343">
        <v>1</v>
      </c>
      <c r="E441" s="349" t="s">
        <v>407</v>
      </c>
      <c r="F441" s="350" t="s">
        <v>249</v>
      </c>
      <c r="G441" s="342"/>
      <c r="H441" s="342" t="s">
        <v>338</v>
      </c>
      <c r="I441" s="345"/>
    </row>
    <row r="442" spans="1:12" x14ac:dyDescent="0.25">
      <c r="A442" s="340" t="s">
        <v>186</v>
      </c>
      <c r="B442" s="341" t="s">
        <v>991</v>
      </c>
      <c r="C442" s="342"/>
      <c r="D442" s="343">
        <v>0</v>
      </c>
      <c r="E442" s="342" t="s">
        <v>570</v>
      </c>
      <c r="F442" s="342" t="s">
        <v>571</v>
      </c>
      <c r="G442" s="342"/>
      <c r="H442" s="342"/>
      <c r="I442" s="345"/>
      <c r="L442" s="346"/>
    </row>
    <row r="443" spans="1:12" x14ac:dyDescent="0.25">
      <c r="A443" s="347">
        <v>173</v>
      </c>
      <c r="B443" s="348" t="s">
        <v>379</v>
      </c>
      <c r="C443" s="342" t="s">
        <v>27</v>
      </c>
      <c r="D443" s="343">
        <v>2.5</v>
      </c>
      <c r="E443" s="349" t="s">
        <v>992</v>
      </c>
      <c r="F443" s="350" t="s">
        <v>210</v>
      </c>
      <c r="G443" s="347">
        <v>2022</v>
      </c>
      <c r="H443" s="342" t="s">
        <v>573</v>
      </c>
      <c r="I443" s="345"/>
    </row>
    <row r="444" spans="1:12" x14ac:dyDescent="0.25">
      <c r="A444" s="347">
        <v>174</v>
      </c>
      <c r="B444" s="351" t="s">
        <v>993</v>
      </c>
      <c r="C444" s="342" t="s">
        <v>27</v>
      </c>
      <c r="D444" s="343">
        <v>1</v>
      </c>
      <c r="E444" s="349" t="s">
        <v>407</v>
      </c>
      <c r="F444" s="350" t="s">
        <v>212</v>
      </c>
      <c r="G444" s="342"/>
      <c r="H444" s="342" t="s">
        <v>577</v>
      </c>
      <c r="I444" s="345"/>
    </row>
    <row r="445" spans="1:12" x14ac:dyDescent="0.25">
      <c r="A445" s="347">
        <v>175</v>
      </c>
      <c r="B445" s="351" t="s">
        <v>994</v>
      </c>
      <c r="C445" s="342" t="s">
        <v>27</v>
      </c>
      <c r="D445" s="343">
        <v>1.19</v>
      </c>
      <c r="E445" s="349" t="s">
        <v>995</v>
      </c>
      <c r="F445" s="350" t="s">
        <v>215</v>
      </c>
      <c r="G445" s="342"/>
      <c r="H445" s="342" t="s">
        <v>577</v>
      </c>
      <c r="I445" s="345"/>
    </row>
    <row r="446" spans="1:12" x14ac:dyDescent="0.25">
      <c r="A446" s="347">
        <v>176</v>
      </c>
      <c r="B446" s="351" t="s">
        <v>994</v>
      </c>
      <c r="C446" s="342" t="s">
        <v>27</v>
      </c>
      <c r="D446" s="343">
        <v>0.31</v>
      </c>
      <c r="E446" s="349" t="s">
        <v>996</v>
      </c>
      <c r="F446" s="350" t="s">
        <v>215</v>
      </c>
      <c r="G446" s="342"/>
      <c r="H446" s="342" t="s">
        <v>577</v>
      </c>
      <c r="I446" s="345"/>
    </row>
    <row r="447" spans="1:12" x14ac:dyDescent="0.25">
      <c r="A447" s="347">
        <v>177</v>
      </c>
      <c r="B447" s="351" t="s">
        <v>997</v>
      </c>
      <c r="C447" s="342" t="s">
        <v>27</v>
      </c>
      <c r="D447" s="343">
        <v>1.89</v>
      </c>
      <c r="E447" s="349" t="s">
        <v>998</v>
      </c>
      <c r="F447" s="350" t="s">
        <v>210</v>
      </c>
      <c r="G447" s="342"/>
      <c r="H447" s="342" t="s">
        <v>577</v>
      </c>
      <c r="I447" s="345"/>
    </row>
    <row r="448" spans="1:12" ht="26.4" x14ac:dyDescent="0.25">
      <c r="A448" s="347">
        <v>178</v>
      </c>
      <c r="B448" s="351" t="s">
        <v>419</v>
      </c>
      <c r="C448" s="342" t="s">
        <v>27</v>
      </c>
      <c r="D448" s="343">
        <v>0.85</v>
      </c>
      <c r="E448" s="349" t="s">
        <v>420</v>
      </c>
      <c r="F448" s="350" t="s">
        <v>212</v>
      </c>
      <c r="G448" s="342">
        <v>2022</v>
      </c>
      <c r="H448" s="342" t="s">
        <v>338</v>
      </c>
      <c r="I448" s="345"/>
    </row>
    <row r="449" spans="1:12" x14ac:dyDescent="0.25">
      <c r="A449" s="347">
        <v>179</v>
      </c>
      <c r="B449" s="351" t="s">
        <v>421</v>
      </c>
      <c r="C449" s="342" t="s">
        <v>27</v>
      </c>
      <c r="D449" s="343">
        <v>1.5</v>
      </c>
      <c r="E449" s="349" t="s">
        <v>422</v>
      </c>
      <c r="F449" s="350" t="s">
        <v>215</v>
      </c>
      <c r="G449" s="342">
        <v>2022</v>
      </c>
      <c r="H449" s="342" t="s">
        <v>338</v>
      </c>
      <c r="I449" s="345"/>
    </row>
    <row r="450" spans="1:12" x14ac:dyDescent="0.25">
      <c r="A450" s="347">
        <v>180</v>
      </c>
      <c r="B450" s="351" t="s">
        <v>423</v>
      </c>
      <c r="C450" s="342" t="s">
        <v>27</v>
      </c>
      <c r="D450" s="343">
        <v>1.5</v>
      </c>
      <c r="E450" s="349" t="s">
        <v>422</v>
      </c>
      <c r="F450" s="350" t="s">
        <v>213</v>
      </c>
      <c r="G450" s="342">
        <v>2022</v>
      </c>
      <c r="H450" s="342" t="s">
        <v>338</v>
      </c>
      <c r="I450" s="345"/>
    </row>
    <row r="451" spans="1:12" x14ac:dyDescent="0.25">
      <c r="A451" s="347">
        <v>181</v>
      </c>
      <c r="B451" s="351" t="s">
        <v>999</v>
      </c>
      <c r="C451" s="342" t="s">
        <v>27</v>
      </c>
      <c r="D451" s="343">
        <v>1.2</v>
      </c>
      <c r="E451" s="349" t="s">
        <v>1000</v>
      </c>
      <c r="F451" s="350" t="s">
        <v>241</v>
      </c>
      <c r="G451" s="342"/>
      <c r="H451" s="342" t="s">
        <v>338</v>
      </c>
      <c r="I451" s="345"/>
    </row>
    <row r="452" spans="1:12" ht="26.4" x14ac:dyDescent="0.25">
      <c r="A452" s="347">
        <v>182</v>
      </c>
      <c r="B452" s="351" t="s">
        <v>1001</v>
      </c>
      <c r="C452" s="342" t="s">
        <v>27</v>
      </c>
      <c r="D452" s="343">
        <v>1</v>
      </c>
      <c r="E452" s="349" t="s">
        <v>1002</v>
      </c>
      <c r="F452" s="350" t="s">
        <v>213</v>
      </c>
      <c r="G452" s="342"/>
      <c r="H452" s="342" t="s">
        <v>338</v>
      </c>
      <c r="I452" s="345"/>
    </row>
    <row r="453" spans="1:12" x14ac:dyDescent="0.25">
      <c r="A453" s="347">
        <v>183</v>
      </c>
      <c r="B453" s="351" t="s">
        <v>1003</v>
      </c>
      <c r="C453" s="342" t="s">
        <v>27</v>
      </c>
      <c r="D453" s="343">
        <v>1</v>
      </c>
      <c r="E453" s="349" t="s">
        <v>670</v>
      </c>
      <c r="F453" s="350" t="s">
        <v>228</v>
      </c>
      <c r="G453" s="342"/>
      <c r="H453" s="342" t="s">
        <v>338</v>
      </c>
      <c r="I453" s="345"/>
    </row>
    <row r="454" spans="1:12" x14ac:dyDescent="0.25">
      <c r="A454" s="340" t="s">
        <v>186</v>
      </c>
      <c r="B454" s="341" t="s">
        <v>1004</v>
      </c>
      <c r="C454" s="342"/>
      <c r="D454" s="343">
        <v>0</v>
      </c>
      <c r="E454" s="342" t="s">
        <v>570</v>
      </c>
      <c r="F454" s="342" t="s">
        <v>571</v>
      </c>
      <c r="G454" s="370"/>
      <c r="H454" s="370"/>
      <c r="I454" s="337"/>
      <c r="L454" s="346"/>
    </row>
    <row r="455" spans="1:12" x14ac:dyDescent="0.25">
      <c r="A455" s="347">
        <v>184</v>
      </c>
      <c r="B455" s="348" t="s">
        <v>236</v>
      </c>
      <c r="C455" s="342" t="s">
        <v>28</v>
      </c>
      <c r="D455" s="343">
        <v>1.35</v>
      </c>
      <c r="E455" s="349" t="s">
        <v>1005</v>
      </c>
      <c r="F455" s="350" t="s">
        <v>211</v>
      </c>
      <c r="G455" s="347">
        <v>2022</v>
      </c>
      <c r="H455" s="342" t="s">
        <v>573</v>
      </c>
      <c r="I455" s="345"/>
    </row>
    <row r="456" spans="1:12" x14ac:dyDescent="0.25">
      <c r="A456" s="347">
        <v>185</v>
      </c>
      <c r="B456" s="348" t="s">
        <v>237</v>
      </c>
      <c r="C456" s="342" t="s">
        <v>28</v>
      </c>
      <c r="D456" s="343">
        <v>2</v>
      </c>
      <c r="E456" s="349" t="s">
        <v>1006</v>
      </c>
      <c r="F456" s="350" t="s">
        <v>231</v>
      </c>
      <c r="G456" s="347">
        <v>2022</v>
      </c>
      <c r="H456" s="342" t="s">
        <v>573</v>
      </c>
      <c r="I456" s="345"/>
    </row>
    <row r="457" spans="1:12" x14ac:dyDescent="0.25">
      <c r="A457" s="347">
        <v>186</v>
      </c>
      <c r="B457" s="348" t="s">
        <v>356</v>
      </c>
      <c r="C457" s="342" t="s">
        <v>28</v>
      </c>
      <c r="D457" s="343">
        <v>1</v>
      </c>
      <c r="E457" s="349" t="s">
        <v>407</v>
      </c>
      <c r="F457" s="350" t="s">
        <v>215</v>
      </c>
      <c r="G457" s="347">
        <v>2022</v>
      </c>
      <c r="H457" s="342" t="s">
        <v>573</v>
      </c>
      <c r="I457" s="345"/>
    </row>
    <row r="458" spans="1:12" x14ac:dyDescent="0.25">
      <c r="A458" s="347">
        <v>187</v>
      </c>
      <c r="B458" s="348" t="s">
        <v>182</v>
      </c>
      <c r="C458" s="342" t="s">
        <v>28</v>
      </c>
      <c r="D458" s="343">
        <v>3</v>
      </c>
      <c r="E458" s="349" t="s">
        <v>694</v>
      </c>
      <c r="F458" s="350" t="s">
        <v>213</v>
      </c>
      <c r="G458" s="342"/>
      <c r="H458" s="342" t="s">
        <v>577</v>
      </c>
      <c r="I458" s="345"/>
    </row>
    <row r="459" spans="1:12" x14ac:dyDescent="0.25">
      <c r="A459" s="347">
        <v>188</v>
      </c>
      <c r="B459" s="348" t="s">
        <v>182</v>
      </c>
      <c r="C459" s="342" t="s">
        <v>28</v>
      </c>
      <c r="D459" s="343">
        <v>0.89</v>
      </c>
      <c r="E459" s="349" t="s">
        <v>1007</v>
      </c>
      <c r="F459" s="350" t="s">
        <v>241</v>
      </c>
      <c r="G459" s="342"/>
      <c r="H459" s="342" t="s">
        <v>577</v>
      </c>
      <c r="I459" s="345"/>
    </row>
    <row r="460" spans="1:12" x14ac:dyDescent="0.25">
      <c r="A460" s="347">
        <v>189</v>
      </c>
      <c r="B460" s="348" t="s">
        <v>182</v>
      </c>
      <c r="C460" s="342" t="s">
        <v>28</v>
      </c>
      <c r="D460" s="343">
        <v>0.61</v>
      </c>
      <c r="E460" s="349" t="s">
        <v>1008</v>
      </c>
      <c r="F460" s="350" t="s">
        <v>241</v>
      </c>
      <c r="G460" s="342"/>
      <c r="H460" s="342" t="s">
        <v>577</v>
      </c>
      <c r="I460" s="345"/>
    </row>
    <row r="461" spans="1:12" x14ac:dyDescent="0.25">
      <c r="A461" s="347">
        <v>190</v>
      </c>
      <c r="B461" s="348" t="s">
        <v>182</v>
      </c>
      <c r="C461" s="342" t="s">
        <v>28</v>
      </c>
      <c r="D461" s="343">
        <v>2</v>
      </c>
      <c r="E461" s="349" t="s">
        <v>1009</v>
      </c>
      <c r="F461" s="350" t="s">
        <v>228</v>
      </c>
      <c r="G461" s="342"/>
      <c r="H461" s="342" t="s">
        <v>577</v>
      </c>
      <c r="I461" s="345"/>
    </row>
    <row r="462" spans="1:12" x14ac:dyDescent="0.25">
      <c r="A462" s="347">
        <v>191</v>
      </c>
      <c r="B462" s="348" t="s">
        <v>1010</v>
      </c>
      <c r="C462" s="342" t="s">
        <v>28</v>
      </c>
      <c r="D462" s="343">
        <v>1</v>
      </c>
      <c r="E462" s="349" t="s">
        <v>1011</v>
      </c>
      <c r="F462" s="350" t="s">
        <v>249</v>
      </c>
      <c r="G462" s="342"/>
      <c r="H462" s="342" t="s">
        <v>577</v>
      </c>
      <c r="I462" s="345"/>
    </row>
    <row r="463" spans="1:12" x14ac:dyDescent="0.25">
      <c r="A463" s="347">
        <v>192</v>
      </c>
      <c r="B463" s="348" t="s">
        <v>182</v>
      </c>
      <c r="C463" s="342" t="s">
        <v>28</v>
      </c>
      <c r="D463" s="343">
        <v>3</v>
      </c>
      <c r="E463" s="349" t="s">
        <v>694</v>
      </c>
      <c r="F463" s="350" t="s">
        <v>249</v>
      </c>
      <c r="G463" s="342"/>
      <c r="H463" s="342" t="s">
        <v>577</v>
      </c>
      <c r="I463" s="345"/>
    </row>
    <row r="464" spans="1:12" x14ac:dyDescent="0.25">
      <c r="A464" s="347">
        <v>193</v>
      </c>
      <c r="B464" s="348" t="s">
        <v>182</v>
      </c>
      <c r="C464" s="342" t="s">
        <v>28</v>
      </c>
      <c r="D464" s="343">
        <v>3</v>
      </c>
      <c r="E464" s="349" t="s">
        <v>1012</v>
      </c>
      <c r="F464" s="350" t="s">
        <v>210</v>
      </c>
      <c r="G464" s="342"/>
      <c r="H464" s="342" t="s">
        <v>577</v>
      </c>
      <c r="I464" s="345"/>
    </row>
    <row r="465" spans="1:12" x14ac:dyDescent="0.25">
      <c r="A465" s="347">
        <v>194</v>
      </c>
      <c r="B465" s="348" t="s">
        <v>1013</v>
      </c>
      <c r="C465" s="342" t="s">
        <v>28</v>
      </c>
      <c r="D465" s="343">
        <v>2.5</v>
      </c>
      <c r="E465" s="349" t="s">
        <v>1014</v>
      </c>
      <c r="F465" s="350" t="s">
        <v>228</v>
      </c>
      <c r="G465" s="342"/>
      <c r="H465" s="342" t="s">
        <v>577</v>
      </c>
      <c r="I465" s="345"/>
    </row>
    <row r="466" spans="1:12" x14ac:dyDescent="0.25">
      <c r="A466" s="347">
        <v>195</v>
      </c>
      <c r="B466" s="348" t="s">
        <v>182</v>
      </c>
      <c r="C466" s="342" t="s">
        <v>28</v>
      </c>
      <c r="D466" s="343">
        <v>13</v>
      </c>
      <c r="E466" s="349"/>
      <c r="F466" s="350"/>
      <c r="G466" s="342"/>
      <c r="H466" s="342" t="s">
        <v>338</v>
      </c>
      <c r="I466" s="345"/>
    </row>
    <row r="467" spans="1:12" s="358" customFormat="1" x14ac:dyDescent="0.25">
      <c r="A467" s="352"/>
      <c r="B467" s="353" t="s">
        <v>182</v>
      </c>
      <c r="C467" s="67" t="s">
        <v>28</v>
      </c>
      <c r="D467" s="354">
        <v>2</v>
      </c>
      <c r="E467" s="355" t="s">
        <v>985</v>
      </c>
      <c r="F467" s="356" t="s">
        <v>211</v>
      </c>
      <c r="G467" s="67"/>
      <c r="H467" s="67" t="s">
        <v>338</v>
      </c>
      <c r="I467" s="357"/>
    </row>
    <row r="468" spans="1:12" s="358" customFormat="1" x14ac:dyDescent="0.25">
      <c r="A468" s="352"/>
      <c r="B468" s="353" t="s">
        <v>182</v>
      </c>
      <c r="C468" s="67" t="s">
        <v>28</v>
      </c>
      <c r="D468" s="354">
        <v>3</v>
      </c>
      <c r="E468" s="355" t="s">
        <v>694</v>
      </c>
      <c r="F468" s="356" t="s">
        <v>212</v>
      </c>
      <c r="G468" s="67"/>
      <c r="H468" s="67" t="s">
        <v>338</v>
      </c>
      <c r="I468" s="357"/>
    </row>
    <row r="469" spans="1:12" s="358" customFormat="1" x14ac:dyDescent="0.25">
      <c r="A469" s="352"/>
      <c r="B469" s="353" t="s">
        <v>182</v>
      </c>
      <c r="C469" s="67" t="s">
        <v>28</v>
      </c>
      <c r="D469" s="354">
        <v>2</v>
      </c>
      <c r="E469" s="355" t="s">
        <v>427</v>
      </c>
      <c r="F469" s="356" t="s">
        <v>241</v>
      </c>
      <c r="G469" s="67"/>
      <c r="H469" s="67" t="s">
        <v>338</v>
      </c>
      <c r="I469" s="357"/>
    </row>
    <row r="470" spans="1:12" s="358" customFormat="1" x14ac:dyDescent="0.25">
      <c r="A470" s="352"/>
      <c r="B470" s="353" t="s">
        <v>182</v>
      </c>
      <c r="C470" s="67" t="s">
        <v>28</v>
      </c>
      <c r="D470" s="354">
        <v>2</v>
      </c>
      <c r="E470" s="355" t="s">
        <v>985</v>
      </c>
      <c r="F470" s="356" t="s">
        <v>214</v>
      </c>
      <c r="G470" s="67"/>
      <c r="H470" s="67" t="s">
        <v>338</v>
      </c>
      <c r="I470" s="357"/>
    </row>
    <row r="471" spans="1:12" s="358" customFormat="1" x14ac:dyDescent="0.25">
      <c r="A471" s="352"/>
      <c r="B471" s="353" t="s">
        <v>182</v>
      </c>
      <c r="C471" s="67" t="s">
        <v>28</v>
      </c>
      <c r="D471" s="354">
        <v>2</v>
      </c>
      <c r="E471" s="355" t="s">
        <v>427</v>
      </c>
      <c r="F471" s="356" t="s">
        <v>231</v>
      </c>
      <c r="G471" s="67"/>
      <c r="H471" s="67" t="s">
        <v>338</v>
      </c>
      <c r="I471" s="357"/>
    </row>
    <row r="472" spans="1:12" s="358" customFormat="1" x14ac:dyDescent="0.25">
      <c r="A472" s="352"/>
      <c r="B472" s="353" t="s">
        <v>182</v>
      </c>
      <c r="C472" s="67" t="s">
        <v>28</v>
      </c>
      <c r="D472" s="354">
        <v>2</v>
      </c>
      <c r="E472" s="355" t="s">
        <v>985</v>
      </c>
      <c r="F472" s="356" t="s">
        <v>215</v>
      </c>
      <c r="G472" s="67"/>
      <c r="H472" s="67" t="s">
        <v>338</v>
      </c>
      <c r="I472" s="357"/>
    </row>
    <row r="473" spans="1:12" x14ac:dyDescent="0.25">
      <c r="A473" s="340" t="s">
        <v>186</v>
      </c>
      <c r="B473" s="341" t="s">
        <v>1015</v>
      </c>
      <c r="C473" s="342"/>
      <c r="D473" s="343">
        <v>0</v>
      </c>
      <c r="E473" s="342" t="s">
        <v>570</v>
      </c>
      <c r="F473" s="342" t="s">
        <v>571</v>
      </c>
      <c r="G473" s="342"/>
      <c r="H473" s="342"/>
      <c r="I473" s="345"/>
      <c r="L473" s="346"/>
    </row>
    <row r="474" spans="1:12" x14ac:dyDescent="0.25">
      <c r="A474" s="347">
        <v>196</v>
      </c>
      <c r="B474" s="348" t="s">
        <v>256</v>
      </c>
      <c r="C474" s="342" t="s">
        <v>33</v>
      </c>
      <c r="D474" s="343">
        <v>0.86</v>
      </c>
      <c r="E474" s="349" t="s">
        <v>1016</v>
      </c>
      <c r="F474" s="350" t="s">
        <v>249</v>
      </c>
      <c r="G474" s="347">
        <v>2022</v>
      </c>
      <c r="H474" s="342" t="s">
        <v>573</v>
      </c>
      <c r="I474" s="345"/>
    </row>
    <row r="475" spans="1:12" x14ac:dyDescent="0.25">
      <c r="A475" s="347">
        <v>197</v>
      </c>
      <c r="B475" s="348" t="s">
        <v>253</v>
      </c>
      <c r="C475" s="342" t="s">
        <v>33</v>
      </c>
      <c r="D475" s="343">
        <v>0.06</v>
      </c>
      <c r="E475" s="349" t="s">
        <v>1017</v>
      </c>
      <c r="F475" s="350" t="s">
        <v>213</v>
      </c>
      <c r="G475" s="347">
        <v>2022</v>
      </c>
      <c r="H475" s="342" t="s">
        <v>573</v>
      </c>
      <c r="I475" s="345"/>
    </row>
    <row r="476" spans="1:12" x14ac:dyDescent="0.25">
      <c r="A476" s="347">
        <v>198</v>
      </c>
      <c r="B476" s="348" t="s">
        <v>254</v>
      </c>
      <c r="C476" s="342" t="s">
        <v>33</v>
      </c>
      <c r="D476" s="343">
        <v>2.78</v>
      </c>
      <c r="E476" s="349" t="s">
        <v>1018</v>
      </c>
      <c r="F476" s="350">
        <v>0</v>
      </c>
      <c r="G476" s="347">
        <v>0</v>
      </c>
      <c r="H476" s="342" t="s">
        <v>573</v>
      </c>
      <c r="I476" s="345"/>
    </row>
    <row r="477" spans="1:12" s="358" customFormat="1" x14ac:dyDescent="0.25">
      <c r="A477" s="352"/>
      <c r="B477" s="353" t="s">
        <v>255</v>
      </c>
      <c r="C477" s="67" t="s">
        <v>33</v>
      </c>
      <c r="D477" s="354">
        <v>0.7</v>
      </c>
      <c r="E477" s="355" t="s">
        <v>1019</v>
      </c>
      <c r="F477" s="356" t="s">
        <v>231</v>
      </c>
      <c r="G477" s="352">
        <v>2022</v>
      </c>
      <c r="H477" s="67" t="s">
        <v>573</v>
      </c>
      <c r="I477" s="357"/>
    </row>
    <row r="478" spans="1:12" s="358" customFormat="1" x14ac:dyDescent="0.25">
      <c r="A478" s="352"/>
      <c r="B478" s="353" t="s">
        <v>234</v>
      </c>
      <c r="C478" s="67" t="s">
        <v>33</v>
      </c>
      <c r="D478" s="354">
        <v>0.48</v>
      </c>
      <c r="E478" s="355" t="s">
        <v>1020</v>
      </c>
      <c r="F478" s="356" t="s">
        <v>214</v>
      </c>
      <c r="G478" s="352">
        <v>2022</v>
      </c>
      <c r="H478" s="67" t="s">
        <v>573</v>
      </c>
      <c r="I478" s="357"/>
    </row>
    <row r="479" spans="1:12" s="358" customFormat="1" x14ac:dyDescent="0.25">
      <c r="A479" s="352"/>
      <c r="B479" s="353" t="s">
        <v>240</v>
      </c>
      <c r="C479" s="67" t="s">
        <v>33</v>
      </c>
      <c r="D479" s="354">
        <v>0.25</v>
      </c>
      <c r="E479" s="355" t="s">
        <v>1021</v>
      </c>
      <c r="F479" s="356" t="s">
        <v>212</v>
      </c>
      <c r="G479" s="352">
        <v>2022</v>
      </c>
      <c r="H479" s="67" t="s">
        <v>573</v>
      </c>
      <c r="I479" s="357"/>
    </row>
    <row r="480" spans="1:12" s="358" customFormat="1" x14ac:dyDescent="0.25">
      <c r="A480" s="352"/>
      <c r="B480" s="353" t="s">
        <v>217</v>
      </c>
      <c r="C480" s="67" t="s">
        <v>33</v>
      </c>
      <c r="D480" s="354">
        <v>0.15</v>
      </c>
      <c r="E480" s="355" t="s">
        <v>1022</v>
      </c>
      <c r="F480" s="356" t="s">
        <v>211</v>
      </c>
      <c r="G480" s="352">
        <v>2022</v>
      </c>
      <c r="H480" s="67" t="s">
        <v>573</v>
      </c>
      <c r="I480" s="357"/>
    </row>
    <row r="481" spans="1:12" s="358" customFormat="1" x14ac:dyDescent="0.25">
      <c r="A481" s="352"/>
      <c r="B481" s="353" t="s">
        <v>218</v>
      </c>
      <c r="C481" s="67" t="s">
        <v>33</v>
      </c>
      <c r="D481" s="354">
        <v>0.44</v>
      </c>
      <c r="E481" s="355" t="s">
        <v>1023</v>
      </c>
      <c r="F481" s="356" t="s">
        <v>210</v>
      </c>
      <c r="G481" s="352">
        <v>2022</v>
      </c>
      <c r="H481" s="67" t="s">
        <v>573</v>
      </c>
      <c r="I481" s="357"/>
    </row>
    <row r="482" spans="1:12" s="358" customFormat="1" x14ac:dyDescent="0.25">
      <c r="A482" s="352"/>
      <c r="B482" s="353" t="s">
        <v>227</v>
      </c>
      <c r="C482" s="67" t="s">
        <v>33</v>
      </c>
      <c r="D482" s="354">
        <v>0.52</v>
      </c>
      <c r="E482" s="355" t="s">
        <v>1024</v>
      </c>
      <c r="F482" s="356" t="s">
        <v>249</v>
      </c>
      <c r="G482" s="352">
        <v>2022</v>
      </c>
      <c r="H482" s="67" t="s">
        <v>573</v>
      </c>
      <c r="I482" s="357"/>
    </row>
    <row r="483" spans="1:12" s="358" customFormat="1" x14ac:dyDescent="0.25">
      <c r="A483" s="352"/>
      <c r="B483" s="353" t="s">
        <v>223</v>
      </c>
      <c r="C483" s="67" t="s">
        <v>33</v>
      </c>
      <c r="D483" s="354">
        <v>0.24</v>
      </c>
      <c r="E483" s="355" t="s">
        <v>1025</v>
      </c>
      <c r="F483" s="356" t="s">
        <v>228</v>
      </c>
      <c r="G483" s="352">
        <v>2022</v>
      </c>
      <c r="H483" s="67" t="s">
        <v>573</v>
      </c>
      <c r="I483" s="357"/>
    </row>
    <row r="484" spans="1:12" x14ac:dyDescent="0.25">
      <c r="A484" s="347">
        <v>198</v>
      </c>
      <c r="B484" s="348" t="s">
        <v>257</v>
      </c>
      <c r="C484" s="342" t="s">
        <v>33</v>
      </c>
      <c r="D484" s="343">
        <v>0.34</v>
      </c>
      <c r="E484" s="349" t="s">
        <v>1026</v>
      </c>
      <c r="F484" s="350" t="s">
        <v>214</v>
      </c>
      <c r="G484" s="347">
        <v>2022</v>
      </c>
      <c r="H484" s="342" t="s">
        <v>573</v>
      </c>
      <c r="I484" s="345"/>
    </row>
    <row r="485" spans="1:12" x14ac:dyDescent="0.25">
      <c r="A485" s="347">
        <v>199</v>
      </c>
      <c r="B485" s="348" t="s">
        <v>360</v>
      </c>
      <c r="C485" s="342" t="s">
        <v>33</v>
      </c>
      <c r="D485" s="343">
        <v>18</v>
      </c>
      <c r="E485" s="349" t="s">
        <v>1027</v>
      </c>
      <c r="F485" s="350" t="s">
        <v>228</v>
      </c>
      <c r="G485" s="347">
        <v>2022</v>
      </c>
      <c r="H485" s="342" t="s">
        <v>573</v>
      </c>
      <c r="I485" s="345"/>
    </row>
    <row r="486" spans="1:12" x14ac:dyDescent="0.25">
      <c r="A486" s="347">
        <v>200</v>
      </c>
      <c r="B486" s="348" t="s">
        <v>1028</v>
      </c>
      <c r="C486" s="342" t="s">
        <v>33</v>
      </c>
      <c r="D486" s="343">
        <v>0.27</v>
      </c>
      <c r="E486" s="349" t="s">
        <v>1029</v>
      </c>
      <c r="F486" s="350" t="s">
        <v>211</v>
      </c>
      <c r="G486" s="347"/>
      <c r="H486" s="342" t="s">
        <v>577</v>
      </c>
      <c r="I486" s="345"/>
    </row>
    <row r="487" spans="1:12" x14ac:dyDescent="0.25">
      <c r="A487" s="347">
        <v>201</v>
      </c>
      <c r="B487" s="348" t="s">
        <v>417</v>
      </c>
      <c r="C487" s="342" t="s">
        <v>33</v>
      </c>
      <c r="D487" s="343">
        <v>0.68</v>
      </c>
      <c r="E487" s="349" t="s">
        <v>418</v>
      </c>
      <c r="F487" s="350" t="s">
        <v>210</v>
      </c>
      <c r="G487" s="347"/>
      <c r="H487" s="342" t="s">
        <v>338</v>
      </c>
      <c r="I487" s="345"/>
    </row>
    <row r="488" spans="1:12" x14ac:dyDescent="0.25">
      <c r="A488" s="347">
        <v>202</v>
      </c>
      <c r="B488" s="348" t="s">
        <v>1030</v>
      </c>
      <c r="C488" s="342" t="s">
        <v>33</v>
      </c>
      <c r="D488" s="343">
        <v>0.53</v>
      </c>
      <c r="E488" s="349" t="s">
        <v>1031</v>
      </c>
      <c r="F488" s="350" t="s">
        <v>213</v>
      </c>
      <c r="G488" s="347"/>
      <c r="H488" s="342" t="s">
        <v>338</v>
      </c>
      <c r="I488" s="345"/>
    </row>
    <row r="489" spans="1:12" x14ac:dyDescent="0.25">
      <c r="A489" s="347">
        <v>203</v>
      </c>
      <c r="B489" s="348" t="s">
        <v>1032</v>
      </c>
      <c r="C489" s="342" t="s">
        <v>33</v>
      </c>
      <c r="D489" s="343">
        <v>0.48</v>
      </c>
      <c r="E489" s="349" t="s">
        <v>1033</v>
      </c>
      <c r="F489" s="350" t="s">
        <v>214</v>
      </c>
      <c r="G489" s="347"/>
      <c r="H489" s="342" t="s">
        <v>338</v>
      </c>
      <c r="I489" s="345"/>
    </row>
    <row r="490" spans="1:12" x14ac:dyDescent="0.25">
      <c r="A490" s="347">
        <v>204</v>
      </c>
      <c r="B490" s="348" t="s">
        <v>1034</v>
      </c>
      <c r="C490" s="342" t="s">
        <v>33</v>
      </c>
      <c r="D490" s="343">
        <v>0.44</v>
      </c>
      <c r="E490" s="349" t="s">
        <v>1035</v>
      </c>
      <c r="F490" s="350" t="s">
        <v>241</v>
      </c>
      <c r="G490" s="347"/>
      <c r="H490" s="342" t="s">
        <v>338</v>
      </c>
      <c r="I490" s="345"/>
    </row>
    <row r="491" spans="1:12" x14ac:dyDescent="0.25">
      <c r="A491" s="340" t="s">
        <v>186</v>
      </c>
      <c r="B491" s="341" t="s">
        <v>1036</v>
      </c>
      <c r="C491" s="342"/>
      <c r="D491" s="343">
        <v>0</v>
      </c>
      <c r="E491" s="342" t="s">
        <v>570</v>
      </c>
      <c r="F491" s="342" t="s">
        <v>571</v>
      </c>
      <c r="G491" s="342"/>
      <c r="H491" s="342"/>
      <c r="I491" s="345"/>
      <c r="L491" s="346"/>
    </row>
    <row r="492" spans="1:12" x14ac:dyDescent="0.25">
      <c r="A492" s="347">
        <v>205</v>
      </c>
      <c r="B492" s="351" t="s">
        <v>1037</v>
      </c>
      <c r="C492" s="342" t="s">
        <v>34</v>
      </c>
      <c r="D492" s="343">
        <v>4.4999999999999991</v>
      </c>
      <c r="E492" s="342"/>
      <c r="F492" s="342"/>
      <c r="G492" s="342"/>
      <c r="H492" s="342" t="s">
        <v>338</v>
      </c>
      <c r="I492" s="345"/>
    </row>
    <row r="493" spans="1:12" s="358" customFormat="1" x14ac:dyDescent="0.25">
      <c r="A493" s="352"/>
      <c r="B493" s="359" t="s">
        <v>1037</v>
      </c>
      <c r="C493" s="67" t="s">
        <v>34</v>
      </c>
      <c r="D493" s="354">
        <v>0.5</v>
      </c>
      <c r="E493" s="355" t="s">
        <v>1038</v>
      </c>
      <c r="F493" s="356" t="s">
        <v>228</v>
      </c>
      <c r="G493" s="67"/>
      <c r="H493" s="67" t="s">
        <v>338</v>
      </c>
      <c r="I493" s="357"/>
    </row>
    <row r="494" spans="1:12" s="358" customFormat="1" x14ac:dyDescent="0.25">
      <c r="A494" s="352"/>
      <c r="B494" s="359" t="s">
        <v>1037</v>
      </c>
      <c r="C494" s="67" t="s">
        <v>34</v>
      </c>
      <c r="D494" s="354">
        <v>0.2</v>
      </c>
      <c r="E494" s="355" t="s">
        <v>678</v>
      </c>
      <c r="F494" s="356" t="s">
        <v>249</v>
      </c>
      <c r="G494" s="67"/>
      <c r="H494" s="67" t="s">
        <v>338</v>
      </c>
      <c r="I494" s="357"/>
    </row>
    <row r="495" spans="1:12" s="358" customFormat="1" x14ac:dyDescent="0.25">
      <c r="A495" s="352"/>
      <c r="B495" s="359" t="s">
        <v>1037</v>
      </c>
      <c r="C495" s="67" t="s">
        <v>34</v>
      </c>
      <c r="D495" s="354">
        <v>0.5</v>
      </c>
      <c r="E495" s="355" t="s">
        <v>1039</v>
      </c>
      <c r="F495" s="356" t="s">
        <v>241</v>
      </c>
      <c r="G495" s="67"/>
      <c r="H495" s="67" t="s">
        <v>338</v>
      </c>
      <c r="I495" s="357"/>
    </row>
    <row r="496" spans="1:12" s="358" customFormat="1" x14ac:dyDescent="0.25">
      <c r="A496" s="352"/>
      <c r="B496" s="359" t="s">
        <v>1037</v>
      </c>
      <c r="C496" s="67" t="s">
        <v>34</v>
      </c>
      <c r="D496" s="354">
        <v>0.2</v>
      </c>
      <c r="E496" s="355" t="s">
        <v>1040</v>
      </c>
      <c r="F496" s="356" t="s">
        <v>231</v>
      </c>
      <c r="G496" s="67"/>
      <c r="H496" s="67" t="s">
        <v>338</v>
      </c>
      <c r="I496" s="357"/>
    </row>
    <row r="497" spans="1:12" s="358" customFormat="1" x14ac:dyDescent="0.25">
      <c r="A497" s="352"/>
      <c r="B497" s="359" t="s">
        <v>1037</v>
      </c>
      <c r="C497" s="67" t="s">
        <v>34</v>
      </c>
      <c r="D497" s="354">
        <v>1.5</v>
      </c>
      <c r="E497" s="355" t="s">
        <v>1041</v>
      </c>
      <c r="F497" s="356" t="s">
        <v>215</v>
      </c>
      <c r="G497" s="67"/>
      <c r="H497" s="67" t="s">
        <v>338</v>
      </c>
      <c r="I497" s="357"/>
    </row>
    <row r="498" spans="1:12" s="358" customFormat="1" x14ac:dyDescent="0.25">
      <c r="A498" s="352"/>
      <c r="B498" s="359" t="s">
        <v>1037</v>
      </c>
      <c r="C498" s="67" t="s">
        <v>34</v>
      </c>
      <c r="D498" s="354">
        <v>0.3</v>
      </c>
      <c r="E498" s="355" t="s">
        <v>1042</v>
      </c>
      <c r="F498" s="356" t="s">
        <v>210</v>
      </c>
      <c r="G498" s="67"/>
      <c r="H498" s="67" t="s">
        <v>338</v>
      </c>
      <c r="I498" s="357"/>
    </row>
    <row r="499" spans="1:12" s="358" customFormat="1" x14ac:dyDescent="0.25">
      <c r="A499" s="352"/>
      <c r="B499" s="359" t="s">
        <v>1037</v>
      </c>
      <c r="C499" s="67" t="s">
        <v>34</v>
      </c>
      <c r="D499" s="354">
        <v>0.3</v>
      </c>
      <c r="E499" s="355" t="s">
        <v>1042</v>
      </c>
      <c r="F499" s="356" t="s">
        <v>213</v>
      </c>
      <c r="G499" s="67"/>
      <c r="H499" s="67" t="s">
        <v>338</v>
      </c>
      <c r="I499" s="357"/>
    </row>
    <row r="500" spans="1:12" s="358" customFormat="1" x14ac:dyDescent="0.25">
      <c r="A500" s="352"/>
      <c r="B500" s="359" t="s">
        <v>1037</v>
      </c>
      <c r="C500" s="67" t="s">
        <v>34</v>
      </c>
      <c r="D500" s="354">
        <v>0.3</v>
      </c>
      <c r="E500" s="355" t="s">
        <v>1042</v>
      </c>
      <c r="F500" s="356" t="s">
        <v>211</v>
      </c>
      <c r="G500" s="67"/>
      <c r="H500" s="67" t="s">
        <v>338</v>
      </c>
      <c r="I500" s="357"/>
    </row>
    <row r="501" spans="1:12" s="358" customFormat="1" x14ac:dyDescent="0.25">
      <c r="A501" s="352"/>
      <c r="B501" s="359" t="s">
        <v>1037</v>
      </c>
      <c r="C501" s="67" t="s">
        <v>34</v>
      </c>
      <c r="D501" s="354">
        <v>0.5</v>
      </c>
      <c r="E501" s="355" t="s">
        <v>580</v>
      </c>
      <c r="F501" s="356" t="s">
        <v>214</v>
      </c>
      <c r="G501" s="67"/>
      <c r="H501" s="67" t="s">
        <v>338</v>
      </c>
      <c r="I501" s="357"/>
    </row>
    <row r="502" spans="1:12" s="358" customFormat="1" x14ac:dyDescent="0.25">
      <c r="A502" s="352"/>
      <c r="B502" s="359" t="s">
        <v>1037</v>
      </c>
      <c r="C502" s="67" t="s">
        <v>34</v>
      </c>
      <c r="D502" s="354">
        <v>0.2</v>
      </c>
      <c r="E502" s="355" t="s">
        <v>678</v>
      </c>
      <c r="F502" s="356" t="s">
        <v>212</v>
      </c>
      <c r="G502" s="67"/>
      <c r="H502" s="67" t="s">
        <v>338</v>
      </c>
      <c r="I502" s="357"/>
    </row>
    <row r="503" spans="1:12" x14ac:dyDescent="0.25">
      <c r="A503" s="340" t="s">
        <v>186</v>
      </c>
      <c r="B503" s="341" t="s">
        <v>1043</v>
      </c>
      <c r="C503" s="342"/>
      <c r="D503" s="343">
        <v>0</v>
      </c>
      <c r="E503" s="342" t="s">
        <v>570</v>
      </c>
      <c r="F503" s="342" t="s">
        <v>571</v>
      </c>
      <c r="G503" s="342"/>
      <c r="H503" s="342"/>
      <c r="I503" s="345"/>
      <c r="L503" s="346"/>
    </row>
    <row r="504" spans="1:12" x14ac:dyDescent="0.25">
      <c r="A504" s="347">
        <v>206</v>
      </c>
      <c r="B504" s="348" t="s">
        <v>339</v>
      </c>
      <c r="C504" s="342" t="s">
        <v>36</v>
      </c>
      <c r="D504" s="343">
        <v>0.03</v>
      </c>
      <c r="E504" s="349" t="s">
        <v>1044</v>
      </c>
      <c r="F504" s="350" t="s">
        <v>213</v>
      </c>
      <c r="G504" s="347">
        <v>2022</v>
      </c>
      <c r="H504" s="342" t="s">
        <v>573</v>
      </c>
      <c r="I504" s="371"/>
      <c r="J504" s="372" t="s">
        <v>540</v>
      </c>
    </row>
    <row r="505" spans="1:12" x14ac:dyDescent="0.25">
      <c r="A505" s="347">
        <v>207</v>
      </c>
      <c r="B505" s="348" t="s">
        <v>340</v>
      </c>
      <c r="C505" s="342" t="s">
        <v>36</v>
      </c>
      <c r="D505" s="343">
        <v>3.41</v>
      </c>
      <c r="E505" s="349" t="s">
        <v>1045</v>
      </c>
      <c r="F505" s="350" t="s">
        <v>213</v>
      </c>
      <c r="G505" s="347">
        <v>2022</v>
      </c>
      <c r="H505" s="342" t="s">
        <v>573</v>
      </c>
      <c r="I505" s="371"/>
      <c r="J505" s="372" t="s">
        <v>540</v>
      </c>
    </row>
    <row r="506" spans="1:12" x14ac:dyDescent="0.25">
      <c r="A506" s="347">
        <v>208</v>
      </c>
      <c r="B506" s="348" t="s">
        <v>341</v>
      </c>
      <c r="C506" s="342" t="s">
        <v>36</v>
      </c>
      <c r="D506" s="343">
        <v>6.61</v>
      </c>
      <c r="E506" s="349" t="s">
        <v>1046</v>
      </c>
      <c r="F506" s="350" t="s">
        <v>249</v>
      </c>
      <c r="G506" s="347">
        <v>2022</v>
      </c>
      <c r="H506" s="342" t="s">
        <v>573</v>
      </c>
      <c r="I506" s="371"/>
      <c r="J506" s="372" t="s">
        <v>540</v>
      </c>
    </row>
    <row r="507" spans="1:12" x14ac:dyDescent="0.25">
      <c r="A507" s="347">
        <v>209</v>
      </c>
      <c r="B507" s="348" t="s">
        <v>342</v>
      </c>
      <c r="C507" s="342" t="s">
        <v>36</v>
      </c>
      <c r="D507" s="343">
        <v>4.5</v>
      </c>
      <c r="E507" s="349" t="s">
        <v>1047</v>
      </c>
      <c r="F507" s="350" t="s">
        <v>249</v>
      </c>
      <c r="G507" s="347">
        <v>2022</v>
      </c>
      <c r="H507" s="342" t="s">
        <v>573</v>
      </c>
      <c r="I507" s="371"/>
      <c r="J507" s="372" t="s">
        <v>540</v>
      </c>
    </row>
    <row r="508" spans="1:12" x14ac:dyDescent="0.25">
      <c r="A508" s="347">
        <v>210</v>
      </c>
      <c r="B508" s="351" t="s">
        <v>426</v>
      </c>
      <c r="C508" s="342" t="s">
        <v>36</v>
      </c>
      <c r="D508" s="343">
        <v>2</v>
      </c>
      <c r="E508" s="349" t="s">
        <v>427</v>
      </c>
      <c r="F508" s="350" t="s">
        <v>241</v>
      </c>
      <c r="G508" s="342"/>
      <c r="H508" s="342" t="s">
        <v>338</v>
      </c>
      <c r="I508" s="345"/>
    </row>
    <row r="509" spans="1:12" x14ac:dyDescent="0.25">
      <c r="A509" s="347">
        <v>211</v>
      </c>
      <c r="B509" s="351" t="s">
        <v>1048</v>
      </c>
      <c r="C509" s="342" t="s">
        <v>36</v>
      </c>
      <c r="D509" s="343">
        <v>4.5</v>
      </c>
      <c r="E509" s="349"/>
      <c r="F509" s="350"/>
      <c r="G509" s="342"/>
      <c r="H509" s="342"/>
      <c r="I509" s="345"/>
    </row>
    <row r="510" spans="1:12" s="358" customFormat="1" x14ac:dyDescent="0.25">
      <c r="A510" s="352"/>
      <c r="B510" s="359" t="s">
        <v>1048</v>
      </c>
      <c r="C510" s="67" t="s">
        <v>36</v>
      </c>
      <c r="D510" s="354">
        <v>1.5</v>
      </c>
      <c r="E510" s="355" t="s">
        <v>422</v>
      </c>
      <c r="F510" s="356" t="s">
        <v>213</v>
      </c>
      <c r="G510" s="67"/>
      <c r="H510" s="67" t="s">
        <v>338</v>
      </c>
      <c r="I510" s="357"/>
    </row>
    <row r="511" spans="1:12" s="358" customFormat="1" x14ac:dyDescent="0.25">
      <c r="A511" s="352"/>
      <c r="B511" s="359" t="s">
        <v>1048</v>
      </c>
      <c r="C511" s="67" t="s">
        <v>36</v>
      </c>
      <c r="D511" s="354">
        <v>3</v>
      </c>
      <c r="E511" s="355" t="s">
        <v>1012</v>
      </c>
      <c r="F511" s="356" t="s">
        <v>228</v>
      </c>
      <c r="G511" s="67"/>
      <c r="H511" s="67" t="s">
        <v>338</v>
      </c>
      <c r="I511" s="357"/>
    </row>
    <row r="512" spans="1:12" x14ac:dyDescent="0.25">
      <c r="A512" s="340" t="s">
        <v>186</v>
      </c>
      <c r="B512" s="341" t="s">
        <v>1049</v>
      </c>
      <c r="C512" s="342"/>
      <c r="D512" s="343">
        <v>0</v>
      </c>
      <c r="E512" s="342" t="s">
        <v>570</v>
      </c>
      <c r="F512" s="342" t="s">
        <v>571</v>
      </c>
      <c r="G512" s="342"/>
      <c r="H512" s="342"/>
      <c r="I512" s="345"/>
      <c r="L512" s="346"/>
    </row>
    <row r="513" spans="1:12" x14ac:dyDescent="0.25">
      <c r="A513" s="347">
        <v>212</v>
      </c>
      <c r="B513" s="348" t="s">
        <v>1050</v>
      </c>
      <c r="C513" s="342" t="s">
        <v>38</v>
      </c>
      <c r="D513" s="343">
        <v>6.95</v>
      </c>
      <c r="E513" s="349"/>
      <c r="F513" s="350"/>
      <c r="G513" s="347">
        <v>0</v>
      </c>
      <c r="H513" s="342" t="s">
        <v>573</v>
      </c>
      <c r="I513" s="345"/>
    </row>
    <row r="514" spans="1:12" s="358" customFormat="1" x14ac:dyDescent="0.25">
      <c r="A514" s="352"/>
      <c r="B514" s="353" t="s">
        <v>233</v>
      </c>
      <c r="C514" s="67" t="s">
        <v>38</v>
      </c>
      <c r="D514" s="354">
        <v>1</v>
      </c>
      <c r="E514" s="355" t="s">
        <v>1051</v>
      </c>
      <c r="F514" s="356" t="s">
        <v>215</v>
      </c>
      <c r="G514" s="352">
        <v>2021</v>
      </c>
      <c r="H514" s="67" t="s">
        <v>573</v>
      </c>
      <c r="I514" s="373"/>
    </row>
    <row r="515" spans="1:12" s="358" customFormat="1" x14ac:dyDescent="0.25">
      <c r="A515" s="352"/>
      <c r="B515" s="353" t="s">
        <v>219</v>
      </c>
      <c r="C515" s="67" t="s">
        <v>38</v>
      </c>
      <c r="D515" s="354">
        <v>5.27</v>
      </c>
      <c r="E515" s="355" t="s">
        <v>1052</v>
      </c>
      <c r="F515" s="356" t="s">
        <v>213</v>
      </c>
      <c r="G515" s="352">
        <v>2021</v>
      </c>
      <c r="H515" s="67" t="s">
        <v>573</v>
      </c>
      <c r="I515" s="373"/>
    </row>
    <row r="516" spans="1:12" s="358" customFormat="1" x14ac:dyDescent="0.25">
      <c r="A516" s="352"/>
      <c r="B516" s="353" t="s">
        <v>217</v>
      </c>
      <c r="C516" s="67" t="s">
        <v>38</v>
      </c>
      <c r="D516" s="354">
        <v>0.68</v>
      </c>
      <c r="E516" s="355" t="s">
        <v>1053</v>
      </c>
      <c r="F516" s="356" t="s">
        <v>211</v>
      </c>
      <c r="G516" s="352">
        <v>2021</v>
      </c>
      <c r="H516" s="67" t="s">
        <v>573</v>
      </c>
      <c r="I516" s="373"/>
    </row>
    <row r="517" spans="1:12" x14ac:dyDescent="0.25">
      <c r="A517" s="347">
        <v>213</v>
      </c>
      <c r="B517" s="348" t="s">
        <v>1054</v>
      </c>
      <c r="C517" s="342"/>
      <c r="D517" s="343"/>
      <c r="E517" s="349"/>
      <c r="F517" s="350"/>
      <c r="G517" s="347"/>
      <c r="H517" s="342"/>
      <c r="I517" s="345"/>
    </row>
    <row r="518" spans="1:12" s="358" customFormat="1" x14ac:dyDescent="0.25">
      <c r="A518" s="352"/>
      <c r="B518" s="353" t="s">
        <v>228</v>
      </c>
      <c r="C518" s="67" t="s">
        <v>38</v>
      </c>
      <c r="D518" s="354">
        <v>0.05</v>
      </c>
      <c r="E518" s="355" t="s">
        <v>1055</v>
      </c>
      <c r="F518" s="356" t="s">
        <v>228</v>
      </c>
      <c r="G518" s="352"/>
      <c r="H518" s="67" t="s">
        <v>338</v>
      </c>
      <c r="I518" s="357"/>
    </row>
    <row r="519" spans="1:12" s="358" customFormat="1" x14ac:dyDescent="0.25">
      <c r="A519" s="352"/>
      <c r="B519" s="353" t="s">
        <v>249</v>
      </c>
      <c r="C519" s="67" t="s">
        <v>38</v>
      </c>
      <c r="D519" s="354">
        <v>0.05</v>
      </c>
      <c r="E519" s="355" t="s">
        <v>1056</v>
      </c>
      <c r="F519" s="356" t="s">
        <v>249</v>
      </c>
      <c r="G519" s="352"/>
      <c r="H519" s="67" t="s">
        <v>338</v>
      </c>
      <c r="I519" s="357"/>
    </row>
    <row r="520" spans="1:12" s="358" customFormat="1" x14ac:dyDescent="0.25">
      <c r="A520" s="352"/>
      <c r="B520" s="353" t="s">
        <v>241</v>
      </c>
      <c r="C520" s="67" t="s">
        <v>38</v>
      </c>
      <c r="D520" s="354">
        <v>0.05</v>
      </c>
      <c r="E520" s="355" t="s">
        <v>1057</v>
      </c>
      <c r="F520" s="356" t="s">
        <v>241</v>
      </c>
      <c r="G520" s="352"/>
      <c r="H520" s="67" t="s">
        <v>338</v>
      </c>
      <c r="I520" s="357"/>
    </row>
    <row r="521" spans="1:12" s="358" customFormat="1" x14ac:dyDescent="0.25">
      <c r="A521" s="352"/>
      <c r="B521" s="353" t="s">
        <v>231</v>
      </c>
      <c r="C521" s="67" t="s">
        <v>38</v>
      </c>
      <c r="D521" s="354">
        <v>0.05</v>
      </c>
      <c r="E521" s="355" t="s">
        <v>1058</v>
      </c>
      <c r="F521" s="356" t="s">
        <v>231</v>
      </c>
      <c r="G521" s="352"/>
      <c r="H521" s="67" t="s">
        <v>338</v>
      </c>
      <c r="I521" s="357"/>
    </row>
    <row r="522" spans="1:12" x14ac:dyDescent="0.25">
      <c r="A522" s="340" t="s">
        <v>186</v>
      </c>
      <c r="B522" s="341" t="s">
        <v>1059</v>
      </c>
      <c r="C522" s="342"/>
      <c r="D522" s="343">
        <v>0</v>
      </c>
      <c r="E522" s="342"/>
      <c r="F522" s="342" t="s">
        <v>571</v>
      </c>
      <c r="G522" s="342"/>
      <c r="H522" s="342"/>
      <c r="I522" s="345"/>
      <c r="L522" s="346"/>
    </row>
    <row r="523" spans="1:12" x14ac:dyDescent="0.25">
      <c r="A523" s="347">
        <v>214</v>
      </c>
      <c r="B523" s="348" t="s">
        <v>343</v>
      </c>
      <c r="C523" s="342" t="s">
        <v>44</v>
      </c>
      <c r="D523" s="343">
        <v>0.2</v>
      </c>
      <c r="E523" s="349" t="s">
        <v>1060</v>
      </c>
      <c r="F523" s="350" t="s">
        <v>249</v>
      </c>
      <c r="G523" s="347">
        <v>2022</v>
      </c>
      <c r="H523" s="342" t="s">
        <v>573</v>
      </c>
      <c r="I523" s="371"/>
      <c r="J523" s="372" t="s">
        <v>540</v>
      </c>
    </row>
    <row r="524" spans="1:12" ht="13.2" customHeight="1" x14ac:dyDescent="0.25">
      <c r="A524" s="340" t="s">
        <v>186</v>
      </c>
      <c r="B524" s="341" t="s">
        <v>1061</v>
      </c>
      <c r="C524" s="342"/>
      <c r="D524" s="343">
        <v>0</v>
      </c>
      <c r="E524" s="342" t="s">
        <v>570</v>
      </c>
      <c r="F524" s="342"/>
      <c r="G524" s="370"/>
      <c r="H524" s="370"/>
      <c r="I524" s="337"/>
      <c r="L524" s="346"/>
    </row>
    <row r="525" spans="1:12" x14ac:dyDescent="0.25">
      <c r="A525" s="347">
        <v>215</v>
      </c>
      <c r="B525" s="348" t="s">
        <v>266</v>
      </c>
      <c r="C525" s="342" t="s">
        <v>45</v>
      </c>
      <c r="D525" s="343">
        <v>1.3</v>
      </c>
      <c r="E525" s="349" t="s">
        <v>604</v>
      </c>
      <c r="F525" s="350" t="s">
        <v>210</v>
      </c>
      <c r="G525" s="347">
        <v>2021</v>
      </c>
      <c r="H525" s="342" t="s">
        <v>573</v>
      </c>
      <c r="I525" s="371"/>
    </row>
    <row r="526" spans="1:12" x14ac:dyDescent="0.25">
      <c r="A526" s="347">
        <v>216</v>
      </c>
      <c r="B526" s="348" t="s">
        <v>267</v>
      </c>
      <c r="C526" s="342" t="s">
        <v>45</v>
      </c>
      <c r="D526" s="343">
        <v>2.5</v>
      </c>
      <c r="E526" s="349" t="s">
        <v>1014</v>
      </c>
      <c r="F526" s="350" t="s">
        <v>228</v>
      </c>
      <c r="G526" s="347">
        <v>2022</v>
      </c>
      <c r="H526" s="342" t="s">
        <v>573</v>
      </c>
      <c r="I526" s="371"/>
    </row>
    <row r="527" spans="1:12" ht="26.4" x14ac:dyDescent="0.25">
      <c r="A527" s="347">
        <v>217</v>
      </c>
      <c r="B527" s="351" t="s">
        <v>1062</v>
      </c>
      <c r="C527" s="342" t="s">
        <v>45</v>
      </c>
      <c r="D527" s="343">
        <v>18</v>
      </c>
      <c r="E527" s="349" t="s">
        <v>1063</v>
      </c>
      <c r="F527" s="350" t="s">
        <v>211</v>
      </c>
      <c r="G527" s="342"/>
      <c r="H527" s="342" t="s">
        <v>577</v>
      </c>
      <c r="I527" s="345"/>
      <c r="L527" s="335">
        <v>18</v>
      </c>
    </row>
    <row r="528" spans="1:12" x14ac:dyDescent="0.25">
      <c r="A528" s="347">
        <v>218</v>
      </c>
      <c r="B528" s="351" t="s">
        <v>1064</v>
      </c>
      <c r="C528" s="342" t="s">
        <v>45</v>
      </c>
      <c r="D528" s="343">
        <v>5</v>
      </c>
      <c r="E528" s="349" t="s">
        <v>689</v>
      </c>
      <c r="F528" s="350" t="s">
        <v>241</v>
      </c>
      <c r="G528" s="342"/>
      <c r="H528" s="342" t="s">
        <v>577</v>
      </c>
      <c r="I528" s="345"/>
    </row>
    <row r="529" spans="1:12" x14ac:dyDescent="0.25">
      <c r="A529" s="347">
        <v>219</v>
      </c>
      <c r="B529" s="351" t="s">
        <v>1065</v>
      </c>
      <c r="C529" s="342" t="s">
        <v>45</v>
      </c>
      <c r="D529" s="343">
        <v>15</v>
      </c>
      <c r="E529" s="349" t="s">
        <v>1066</v>
      </c>
      <c r="F529" s="350" t="s">
        <v>228</v>
      </c>
      <c r="G529" s="342"/>
      <c r="H529" s="342" t="s">
        <v>577</v>
      </c>
      <c r="I529" s="345"/>
      <c r="L529" s="335">
        <v>15</v>
      </c>
    </row>
    <row r="530" spans="1:12" x14ac:dyDescent="0.25">
      <c r="A530" s="347">
        <v>220</v>
      </c>
      <c r="B530" s="351" t="s">
        <v>1067</v>
      </c>
      <c r="C530" s="342" t="s">
        <v>45</v>
      </c>
      <c r="D530" s="343">
        <v>1.42</v>
      </c>
      <c r="E530" s="349" t="s">
        <v>1068</v>
      </c>
      <c r="F530" s="350" t="s">
        <v>231</v>
      </c>
      <c r="G530" s="342"/>
      <c r="H530" s="342" t="s">
        <v>577</v>
      </c>
      <c r="I530" s="345"/>
    </row>
    <row r="531" spans="1:12" x14ac:dyDescent="0.25">
      <c r="A531" s="347">
        <v>221</v>
      </c>
      <c r="B531" s="351" t="s">
        <v>1069</v>
      </c>
      <c r="C531" s="342" t="s">
        <v>45</v>
      </c>
      <c r="D531" s="343">
        <v>7</v>
      </c>
      <c r="E531" s="349" t="s">
        <v>1070</v>
      </c>
      <c r="F531" s="350" t="s">
        <v>214</v>
      </c>
      <c r="G531" s="342"/>
      <c r="H531" s="342" t="s">
        <v>577</v>
      </c>
      <c r="I531" s="345"/>
    </row>
    <row r="532" spans="1:12" x14ac:dyDescent="0.25">
      <c r="A532" s="347">
        <v>222</v>
      </c>
      <c r="B532" s="351" t="s">
        <v>1071</v>
      </c>
      <c r="C532" s="342" t="s">
        <v>45</v>
      </c>
      <c r="D532" s="343">
        <v>4</v>
      </c>
      <c r="E532" s="349" t="s">
        <v>983</v>
      </c>
      <c r="F532" s="350" t="s">
        <v>249</v>
      </c>
      <c r="G532" s="342"/>
      <c r="H532" s="342" t="s">
        <v>577</v>
      </c>
      <c r="I532" s="345"/>
    </row>
    <row r="533" spans="1:12" x14ac:dyDescent="0.25">
      <c r="A533" s="347">
        <v>223</v>
      </c>
      <c r="B533" s="351" t="s">
        <v>1072</v>
      </c>
      <c r="C533" s="342" t="s">
        <v>45</v>
      </c>
      <c r="D533" s="343">
        <v>3</v>
      </c>
      <c r="E533" s="349" t="s">
        <v>694</v>
      </c>
      <c r="F533" s="350" t="s">
        <v>210</v>
      </c>
      <c r="G533" s="342"/>
      <c r="H533" s="342" t="s">
        <v>577</v>
      </c>
      <c r="I533" s="345"/>
    </row>
    <row r="534" spans="1:12" x14ac:dyDescent="0.25">
      <c r="A534" s="347">
        <v>224</v>
      </c>
      <c r="B534" s="351" t="s">
        <v>1073</v>
      </c>
      <c r="C534" s="342" t="s">
        <v>45</v>
      </c>
      <c r="D534" s="343">
        <v>3</v>
      </c>
      <c r="E534" s="349" t="s">
        <v>694</v>
      </c>
      <c r="F534" s="350" t="s">
        <v>241</v>
      </c>
      <c r="G534" s="342"/>
      <c r="H534" s="342" t="s">
        <v>577</v>
      </c>
      <c r="I534" s="345"/>
    </row>
    <row r="535" spans="1:12" x14ac:dyDescent="0.25">
      <c r="A535" s="347">
        <v>225</v>
      </c>
      <c r="B535" s="351" t="s">
        <v>1074</v>
      </c>
      <c r="C535" s="342" t="s">
        <v>45</v>
      </c>
      <c r="D535" s="343">
        <v>16</v>
      </c>
      <c r="E535" s="349" t="s">
        <v>1075</v>
      </c>
      <c r="F535" s="350" t="s">
        <v>241</v>
      </c>
      <c r="G535" s="342"/>
      <c r="H535" s="342" t="s">
        <v>338</v>
      </c>
      <c r="I535" s="345"/>
    </row>
    <row r="536" spans="1:12" x14ac:dyDescent="0.25">
      <c r="A536" s="340" t="s">
        <v>186</v>
      </c>
      <c r="B536" s="341" t="s">
        <v>1076</v>
      </c>
      <c r="C536" s="342"/>
      <c r="D536" s="343">
        <v>0</v>
      </c>
      <c r="E536" s="342" t="s">
        <v>570</v>
      </c>
      <c r="F536" s="370" t="s">
        <v>571</v>
      </c>
      <c r="G536" s="342"/>
      <c r="H536" s="342"/>
      <c r="I536" s="345"/>
      <c r="L536" s="346"/>
    </row>
    <row r="537" spans="1:12" x14ac:dyDescent="0.25">
      <c r="A537" s="347">
        <v>226</v>
      </c>
      <c r="B537" s="351" t="s">
        <v>424</v>
      </c>
      <c r="C537" s="342" t="s">
        <v>35</v>
      </c>
      <c r="D537" s="343">
        <v>3.5</v>
      </c>
      <c r="E537" s="349" t="s">
        <v>425</v>
      </c>
      <c r="F537" s="350" t="s">
        <v>231</v>
      </c>
      <c r="G537" s="342"/>
      <c r="H537" s="342" t="s">
        <v>577</v>
      </c>
      <c r="I537" s="345"/>
    </row>
    <row r="538" spans="1:12" x14ac:dyDescent="0.25">
      <c r="A538" s="347">
        <v>227</v>
      </c>
      <c r="B538" s="351" t="s">
        <v>150</v>
      </c>
      <c r="C538" s="342" t="s">
        <v>35</v>
      </c>
      <c r="D538" s="343">
        <v>6</v>
      </c>
      <c r="E538" s="349"/>
      <c r="F538" s="350"/>
      <c r="G538" s="342"/>
      <c r="H538" s="342" t="s">
        <v>577</v>
      </c>
      <c r="I538" s="345"/>
    </row>
    <row r="539" spans="1:12" s="358" customFormat="1" x14ac:dyDescent="0.25">
      <c r="A539" s="352"/>
      <c r="B539" s="359" t="s">
        <v>150</v>
      </c>
      <c r="C539" s="67" t="s">
        <v>35</v>
      </c>
      <c r="D539" s="354">
        <v>5</v>
      </c>
      <c r="E539" s="355" t="s">
        <v>689</v>
      </c>
      <c r="F539" s="356" t="s">
        <v>228</v>
      </c>
      <c r="G539" s="67"/>
      <c r="H539" s="67"/>
      <c r="I539" s="357"/>
    </row>
    <row r="540" spans="1:12" s="358" customFormat="1" x14ac:dyDescent="0.25">
      <c r="A540" s="352"/>
      <c r="B540" s="359" t="s">
        <v>150</v>
      </c>
      <c r="C540" s="67" t="s">
        <v>35</v>
      </c>
      <c r="D540" s="354">
        <v>1</v>
      </c>
      <c r="E540" s="355" t="s">
        <v>407</v>
      </c>
      <c r="F540" s="356" t="s">
        <v>249</v>
      </c>
      <c r="G540" s="67"/>
      <c r="H540" s="67"/>
      <c r="I540" s="357"/>
    </row>
    <row r="541" spans="1:12" x14ac:dyDescent="0.25">
      <c r="A541" s="340" t="s">
        <v>186</v>
      </c>
      <c r="B541" s="341" t="s">
        <v>1077</v>
      </c>
      <c r="C541" s="342"/>
      <c r="D541" s="343">
        <v>0</v>
      </c>
      <c r="E541" s="342" t="s">
        <v>570</v>
      </c>
      <c r="F541" s="370" t="s">
        <v>571</v>
      </c>
      <c r="G541" s="67"/>
      <c r="H541" s="67"/>
      <c r="I541" s="357"/>
      <c r="L541" s="346"/>
    </row>
    <row r="542" spans="1:12" x14ac:dyDescent="0.25">
      <c r="A542" s="347">
        <v>228</v>
      </c>
      <c r="B542" s="348" t="s">
        <v>268</v>
      </c>
      <c r="C542" s="342" t="s">
        <v>47</v>
      </c>
      <c r="D542" s="343">
        <v>0.13</v>
      </c>
      <c r="E542" s="349" t="s">
        <v>1078</v>
      </c>
      <c r="F542" s="350" t="s">
        <v>228</v>
      </c>
      <c r="G542" s="352"/>
      <c r="H542" s="342"/>
      <c r="I542" s="371"/>
    </row>
    <row r="543" spans="1:12" x14ac:dyDescent="0.25">
      <c r="A543" s="347">
        <v>229</v>
      </c>
      <c r="B543" s="348" t="s">
        <v>328</v>
      </c>
      <c r="C543" s="342" t="s">
        <v>47</v>
      </c>
      <c r="D543" s="343">
        <v>0.1</v>
      </c>
      <c r="E543" s="349" t="s">
        <v>1079</v>
      </c>
      <c r="F543" s="350" t="s">
        <v>228</v>
      </c>
      <c r="G543" s="352">
        <v>2022</v>
      </c>
      <c r="H543" s="342" t="s">
        <v>573</v>
      </c>
      <c r="I543" s="371"/>
      <c r="J543" s="372" t="s">
        <v>540</v>
      </c>
    </row>
    <row r="544" spans="1:12" x14ac:dyDescent="0.25">
      <c r="A544" s="347">
        <v>230</v>
      </c>
      <c r="B544" s="348" t="s">
        <v>329</v>
      </c>
      <c r="C544" s="342" t="s">
        <v>47</v>
      </c>
      <c r="D544" s="343">
        <v>0.36</v>
      </c>
      <c r="E544" s="349" t="s">
        <v>1080</v>
      </c>
      <c r="F544" s="350" t="s">
        <v>228</v>
      </c>
      <c r="G544" s="352">
        <v>2022</v>
      </c>
      <c r="H544" s="342" t="s">
        <v>573</v>
      </c>
      <c r="I544" s="371"/>
      <c r="J544" s="372" t="s">
        <v>540</v>
      </c>
    </row>
    <row r="545" spans="1:12" x14ac:dyDescent="0.25">
      <c r="A545" s="347">
        <v>231</v>
      </c>
      <c r="B545" s="348" t="s">
        <v>330</v>
      </c>
      <c r="C545" s="342" t="s">
        <v>47</v>
      </c>
      <c r="D545" s="343">
        <v>0.03</v>
      </c>
      <c r="E545" s="349" t="s">
        <v>1081</v>
      </c>
      <c r="F545" s="350" t="s">
        <v>228</v>
      </c>
      <c r="G545" s="352">
        <v>2022</v>
      </c>
      <c r="H545" s="342" t="s">
        <v>573</v>
      </c>
      <c r="I545" s="371"/>
      <c r="J545" s="372" t="s">
        <v>540</v>
      </c>
    </row>
    <row r="546" spans="1:12" x14ac:dyDescent="0.25">
      <c r="A546" s="347">
        <v>232</v>
      </c>
      <c r="B546" s="348" t="s">
        <v>331</v>
      </c>
      <c r="C546" s="342" t="s">
        <v>47</v>
      </c>
      <c r="D546" s="343">
        <v>0.1</v>
      </c>
      <c r="E546" s="349" t="s">
        <v>1079</v>
      </c>
      <c r="F546" s="350" t="s">
        <v>228</v>
      </c>
      <c r="G546" s="352">
        <v>2022</v>
      </c>
      <c r="H546" s="342" t="s">
        <v>573</v>
      </c>
      <c r="I546" s="371"/>
      <c r="J546" s="372" t="s">
        <v>540</v>
      </c>
    </row>
    <row r="547" spans="1:12" x14ac:dyDescent="0.25">
      <c r="A547" s="347">
        <v>233</v>
      </c>
      <c r="B547" s="348" t="s">
        <v>332</v>
      </c>
      <c r="C547" s="342" t="s">
        <v>47</v>
      </c>
      <c r="D547" s="343">
        <v>0.09</v>
      </c>
      <c r="E547" s="349" t="s">
        <v>1082</v>
      </c>
      <c r="F547" s="350" t="s">
        <v>228</v>
      </c>
      <c r="G547" s="352">
        <v>2022</v>
      </c>
      <c r="H547" s="342" t="s">
        <v>573</v>
      </c>
      <c r="I547" s="371"/>
      <c r="J547" s="372" t="s">
        <v>540</v>
      </c>
    </row>
    <row r="548" spans="1:12" x14ac:dyDescent="0.25">
      <c r="A548" s="347">
        <v>234</v>
      </c>
      <c r="B548" s="348" t="s">
        <v>333</v>
      </c>
      <c r="C548" s="342" t="s">
        <v>47</v>
      </c>
      <c r="D548" s="343">
        <v>0.05</v>
      </c>
      <c r="E548" s="349" t="s">
        <v>1083</v>
      </c>
      <c r="F548" s="350" t="s">
        <v>228</v>
      </c>
      <c r="G548" s="352">
        <v>2022</v>
      </c>
      <c r="H548" s="342" t="s">
        <v>573</v>
      </c>
      <c r="I548" s="371"/>
      <c r="J548" s="372" t="s">
        <v>540</v>
      </c>
    </row>
    <row r="549" spans="1:12" x14ac:dyDescent="0.25">
      <c r="A549" s="347">
        <v>235</v>
      </c>
      <c r="B549" s="348" t="s">
        <v>334</v>
      </c>
      <c r="C549" s="342" t="s">
        <v>47</v>
      </c>
      <c r="D549" s="343">
        <v>0.64</v>
      </c>
      <c r="E549" s="349" t="s">
        <v>1084</v>
      </c>
      <c r="F549" s="350" t="s">
        <v>228</v>
      </c>
      <c r="G549" s="352">
        <v>2022</v>
      </c>
      <c r="H549" s="342" t="s">
        <v>573</v>
      </c>
      <c r="I549" s="371"/>
      <c r="J549" s="372" t="s">
        <v>540</v>
      </c>
    </row>
    <row r="550" spans="1:12" x14ac:dyDescent="0.25">
      <c r="A550" s="347">
        <v>236</v>
      </c>
      <c r="B550" s="348" t="s">
        <v>335</v>
      </c>
      <c r="C550" s="342" t="s">
        <v>47</v>
      </c>
      <c r="D550" s="343">
        <v>0.11</v>
      </c>
      <c r="E550" s="349" t="s">
        <v>1085</v>
      </c>
      <c r="F550" s="350" t="s">
        <v>228</v>
      </c>
      <c r="G550" s="352">
        <v>2022</v>
      </c>
      <c r="H550" s="342" t="s">
        <v>573</v>
      </c>
      <c r="I550" s="371"/>
      <c r="J550" s="372" t="s">
        <v>540</v>
      </c>
    </row>
    <row r="551" spans="1:12" x14ac:dyDescent="0.25">
      <c r="A551" s="347">
        <v>237</v>
      </c>
      <c r="B551" s="348" t="s">
        <v>430</v>
      </c>
      <c r="C551" s="342" t="s">
        <v>47</v>
      </c>
      <c r="D551" s="343">
        <v>0.4</v>
      </c>
      <c r="E551" s="349" t="s">
        <v>432</v>
      </c>
      <c r="F551" s="350" t="s">
        <v>231</v>
      </c>
      <c r="G551" s="347">
        <v>2022</v>
      </c>
      <c r="H551" s="342" t="s">
        <v>338</v>
      </c>
      <c r="I551" s="345"/>
      <c r="J551" s="345"/>
    </row>
    <row r="552" spans="1:12" x14ac:dyDescent="0.25">
      <c r="A552" s="347">
        <v>238</v>
      </c>
      <c r="B552" s="348" t="s">
        <v>431</v>
      </c>
      <c r="C552" s="342" t="s">
        <v>47</v>
      </c>
      <c r="D552" s="343">
        <v>0.3</v>
      </c>
      <c r="E552" s="349" t="s">
        <v>433</v>
      </c>
      <c r="F552" s="350" t="s">
        <v>231</v>
      </c>
      <c r="G552" s="347">
        <v>2022</v>
      </c>
      <c r="H552" s="342" t="s">
        <v>338</v>
      </c>
      <c r="I552" s="345"/>
      <c r="J552" s="345"/>
    </row>
    <row r="553" spans="1:12" x14ac:dyDescent="0.25">
      <c r="A553" s="340" t="s">
        <v>186</v>
      </c>
      <c r="B553" s="341" t="s">
        <v>1086</v>
      </c>
      <c r="C553" s="342"/>
      <c r="D553" s="343">
        <v>0</v>
      </c>
      <c r="E553" s="342" t="s">
        <v>570</v>
      </c>
      <c r="F553" s="370" t="s">
        <v>571</v>
      </c>
      <c r="G553" s="342"/>
      <c r="H553" s="342"/>
      <c r="I553" s="345"/>
      <c r="L553" s="346"/>
    </row>
    <row r="554" spans="1:12" x14ac:dyDescent="0.25">
      <c r="A554" s="347">
        <v>239</v>
      </c>
      <c r="B554" s="348" t="s">
        <v>269</v>
      </c>
      <c r="C554" s="342" t="s">
        <v>48</v>
      </c>
      <c r="D554" s="343">
        <v>0.23</v>
      </c>
      <c r="E554" s="349" t="s">
        <v>1087</v>
      </c>
      <c r="F554" s="350" t="s">
        <v>214</v>
      </c>
      <c r="G554" s="347">
        <v>2022</v>
      </c>
      <c r="H554" s="342" t="s">
        <v>573</v>
      </c>
      <c r="I554" s="345"/>
    </row>
    <row r="555" spans="1:12" x14ac:dyDescent="0.25">
      <c r="A555" s="347">
        <v>240</v>
      </c>
      <c r="B555" s="351" t="s">
        <v>1088</v>
      </c>
      <c r="C555" s="342" t="s">
        <v>48</v>
      </c>
      <c r="D555" s="343">
        <v>0.86</v>
      </c>
      <c r="E555" s="349" t="s">
        <v>1089</v>
      </c>
      <c r="F555" s="350" t="s">
        <v>210</v>
      </c>
      <c r="G555" s="342"/>
      <c r="H555" s="342" t="s">
        <v>577</v>
      </c>
      <c r="I555" s="345"/>
    </row>
    <row r="556" spans="1:12" x14ac:dyDescent="0.25">
      <c r="A556" s="347">
        <v>241</v>
      </c>
      <c r="B556" s="351" t="s">
        <v>1090</v>
      </c>
      <c r="C556" s="342" t="s">
        <v>48</v>
      </c>
      <c r="D556" s="343">
        <v>0.89</v>
      </c>
      <c r="E556" s="349" t="s">
        <v>1091</v>
      </c>
      <c r="F556" s="350" t="s">
        <v>241</v>
      </c>
      <c r="G556" s="342"/>
      <c r="H556" s="342" t="s">
        <v>577</v>
      </c>
      <c r="I556" s="345"/>
    </row>
    <row r="557" spans="1:12" x14ac:dyDescent="0.25">
      <c r="A557" s="347">
        <v>242</v>
      </c>
      <c r="B557" s="351" t="s">
        <v>1092</v>
      </c>
      <c r="C557" s="342" t="s">
        <v>48</v>
      </c>
      <c r="D557" s="343">
        <v>1</v>
      </c>
      <c r="E557" s="349" t="s">
        <v>407</v>
      </c>
      <c r="F557" s="350" t="s">
        <v>213</v>
      </c>
      <c r="G557" s="342"/>
      <c r="H557" s="342" t="s">
        <v>577</v>
      </c>
      <c r="I557" s="345"/>
    </row>
    <row r="558" spans="1:12" x14ac:dyDescent="0.25">
      <c r="A558" s="347">
        <v>243</v>
      </c>
      <c r="B558" s="351" t="s">
        <v>1093</v>
      </c>
      <c r="C558" s="342" t="s">
        <v>48</v>
      </c>
      <c r="D558" s="343">
        <v>10</v>
      </c>
      <c r="E558" s="349" t="s">
        <v>618</v>
      </c>
      <c r="F558" s="350" t="s">
        <v>211</v>
      </c>
      <c r="G558" s="342"/>
      <c r="H558" s="342" t="s">
        <v>577</v>
      </c>
      <c r="I558" s="345"/>
    </row>
    <row r="559" spans="1:12" x14ac:dyDescent="0.25">
      <c r="A559" s="347">
        <v>244</v>
      </c>
      <c r="B559" s="351" t="s">
        <v>1094</v>
      </c>
      <c r="C559" s="342" t="s">
        <v>48</v>
      </c>
      <c r="D559" s="343">
        <v>2</v>
      </c>
      <c r="E559" s="349" t="s">
        <v>985</v>
      </c>
      <c r="F559" s="350" t="s">
        <v>210</v>
      </c>
      <c r="G559" s="342"/>
      <c r="H559" s="342" t="s">
        <v>577</v>
      </c>
      <c r="I559" s="345"/>
    </row>
    <row r="560" spans="1:12" x14ac:dyDescent="0.25">
      <c r="A560" s="347">
        <v>245</v>
      </c>
      <c r="B560" s="351" t="s">
        <v>434</v>
      </c>
      <c r="C560" s="342" t="s">
        <v>48</v>
      </c>
      <c r="D560" s="343">
        <v>0.2</v>
      </c>
      <c r="E560" s="349" t="s">
        <v>587</v>
      </c>
      <c r="F560" s="350" t="s">
        <v>228</v>
      </c>
      <c r="G560" s="342"/>
      <c r="H560" s="342" t="s">
        <v>338</v>
      </c>
      <c r="I560" s="345"/>
    </row>
    <row r="561" spans="1:12" x14ac:dyDescent="0.25">
      <c r="A561" s="347">
        <v>246</v>
      </c>
      <c r="B561" s="351" t="s">
        <v>435</v>
      </c>
      <c r="C561" s="342" t="s">
        <v>48</v>
      </c>
      <c r="D561" s="343">
        <f>+SUM(D562:D571)</f>
        <v>30</v>
      </c>
      <c r="E561" s="349"/>
      <c r="F561" s="350" t="s">
        <v>337</v>
      </c>
      <c r="G561" s="342"/>
      <c r="H561" s="342"/>
      <c r="I561" s="345"/>
    </row>
    <row r="562" spans="1:12" s="358" customFormat="1" x14ac:dyDescent="0.25">
      <c r="A562" s="352"/>
      <c r="B562" s="359" t="s">
        <v>435</v>
      </c>
      <c r="C562" s="67" t="s">
        <v>48</v>
      </c>
      <c r="D562" s="354">
        <v>5</v>
      </c>
      <c r="E562" s="355" t="s">
        <v>689</v>
      </c>
      <c r="F562" s="356" t="s">
        <v>214</v>
      </c>
      <c r="G562" s="67"/>
      <c r="H562" s="67" t="s">
        <v>338</v>
      </c>
      <c r="I562" s="357"/>
    </row>
    <row r="563" spans="1:12" s="358" customFormat="1" x14ac:dyDescent="0.25">
      <c r="A563" s="352"/>
      <c r="B563" s="359" t="s">
        <v>435</v>
      </c>
      <c r="C563" s="67" t="s">
        <v>48</v>
      </c>
      <c r="D563" s="354">
        <v>5</v>
      </c>
      <c r="E563" s="355" t="s">
        <v>689</v>
      </c>
      <c r="F563" s="356" t="s">
        <v>213</v>
      </c>
      <c r="G563" s="67"/>
      <c r="H563" s="67" t="s">
        <v>338</v>
      </c>
      <c r="I563" s="357"/>
    </row>
    <row r="564" spans="1:12" s="358" customFormat="1" x14ac:dyDescent="0.25">
      <c r="A564" s="352"/>
      <c r="B564" s="359" t="s">
        <v>435</v>
      </c>
      <c r="C564" s="67" t="s">
        <v>48</v>
      </c>
      <c r="D564" s="354">
        <v>3</v>
      </c>
      <c r="E564" s="355" t="s">
        <v>694</v>
      </c>
      <c r="F564" s="356" t="s">
        <v>212</v>
      </c>
      <c r="G564" s="67"/>
      <c r="H564" s="67" t="s">
        <v>338</v>
      </c>
      <c r="I564" s="357"/>
    </row>
    <row r="565" spans="1:12" s="358" customFormat="1" x14ac:dyDescent="0.25">
      <c r="A565" s="352"/>
      <c r="B565" s="359" t="s">
        <v>435</v>
      </c>
      <c r="C565" s="67" t="s">
        <v>48</v>
      </c>
      <c r="D565" s="354">
        <v>3</v>
      </c>
      <c r="E565" s="355" t="s">
        <v>694</v>
      </c>
      <c r="F565" s="356" t="s">
        <v>211</v>
      </c>
      <c r="G565" s="67"/>
      <c r="H565" s="67" t="s">
        <v>338</v>
      </c>
      <c r="I565" s="357"/>
    </row>
    <row r="566" spans="1:12" s="358" customFormat="1" x14ac:dyDescent="0.25">
      <c r="A566" s="352"/>
      <c r="B566" s="359" t="s">
        <v>435</v>
      </c>
      <c r="C566" s="67" t="s">
        <v>48</v>
      </c>
      <c r="D566" s="354">
        <v>3</v>
      </c>
      <c r="E566" s="355" t="s">
        <v>694</v>
      </c>
      <c r="F566" s="356" t="s">
        <v>210</v>
      </c>
      <c r="G566" s="67"/>
      <c r="H566" s="67" t="s">
        <v>338</v>
      </c>
      <c r="I566" s="357"/>
    </row>
    <row r="567" spans="1:12" s="358" customFormat="1" x14ac:dyDescent="0.25">
      <c r="A567" s="352"/>
      <c r="B567" s="359" t="s">
        <v>435</v>
      </c>
      <c r="C567" s="67" t="s">
        <v>48</v>
      </c>
      <c r="D567" s="354">
        <v>5</v>
      </c>
      <c r="E567" s="355" t="s">
        <v>689</v>
      </c>
      <c r="F567" s="356" t="s">
        <v>215</v>
      </c>
      <c r="G567" s="67"/>
      <c r="H567" s="67" t="s">
        <v>338</v>
      </c>
      <c r="I567" s="357"/>
    </row>
    <row r="568" spans="1:12" s="358" customFormat="1" x14ac:dyDescent="0.25">
      <c r="A568" s="352"/>
      <c r="B568" s="359" t="s">
        <v>435</v>
      </c>
      <c r="C568" s="67" t="s">
        <v>48</v>
      </c>
      <c r="D568" s="354">
        <v>2</v>
      </c>
      <c r="E568" s="355" t="s">
        <v>985</v>
      </c>
      <c r="F568" s="356" t="s">
        <v>228</v>
      </c>
      <c r="G568" s="67"/>
      <c r="H568" s="67" t="s">
        <v>338</v>
      </c>
      <c r="I568" s="357"/>
    </row>
    <row r="569" spans="1:12" s="358" customFormat="1" x14ac:dyDescent="0.25">
      <c r="A569" s="352"/>
      <c r="B569" s="359" t="s">
        <v>435</v>
      </c>
      <c r="C569" s="67" t="s">
        <v>48</v>
      </c>
      <c r="D569" s="354">
        <v>2</v>
      </c>
      <c r="E569" s="355" t="s">
        <v>985</v>
      </c>
      <c r="F569" s="356" t="s">
        <v>249</v>
      </c>
      <c r="G569" s="67"/>
      <c r="H569" s="67" t="s">
        <v>338</v>
      </c>
      <c r="I569" s="357"/>
    </row>
    <row r="570" spans="1:12" s="358" customFormat="1" x14ac:dyDescent="0.25">
      <c r="A570" s="352"/>
      <c r="B570" s="359" t="s">
        <v>435</v>
      </c>
      <c r="C570" s="67" t="s">
        <v>48</v>
      </c>
      <c r="D570" s="354">
        <v>1</v>
      </c>
      <c r="E570" s="355" t="s">
        <v>1095</v>
      </c>
      <c r="F570" s="356" t="s">
        <v>241</v>
      </c>
      <c r="G570" s="67"/>
      <c r="H570" s="67" t="s">
        <v>338</v>
      </c>
      <c r="I570" s="357"/>
    </row>
    <row r="571" spans="1:12" s="358" customFormat="1" x14ac:dyDescent="0.25">
      <c r="A571" s="352"/>
      <c r="B571" s="359" t="s">
        <v>435</v>
      </c>
      <c r="C571" s="67" t="s">
        <v>48</v>
      </c>
      <c r="D571" s="354">
        <v>1</v>
      </c>
      <c r="E571" s="355" t="s">
        <v>1095</v>
      </c>
      <c r="F571" s="356" t="s">
        <v>231</v>
      </c>
      <c r="G571" s="67"/>
      <c r="H571" s="67" t="s">
        <v>338</v>
      </c>
      <c r="I571" s="357"/>
    </row>
    <row r="572" spans="1:12" x14ac:dyDescent="0.25">
      <c r="A572" s="340" t="s">
        <v>186</v>
      </c>
      <c r="B572" s="341" t="s">
        <v>1096</v>
      </c>
      <c r="C572" s="342"/>
      <c r="D572" s="343">
        <v>0</v>
      </c>
      <c r="E572" s="342" t="s">
        <v>570</v>
      </c>
      <c r="F572" s="370" t="s">
        <v>571</v>
      </c>
      <c r="G572" s="67"/>
      <c r="H572" s="67"/>
      <c r="I572" s="357"/>
      <c r="L572" s="346"/>
    </row>
    <row r="573" spans="1:12" ht="26.4" x14ac:dyDescent="0.25">
      <c r="A573" s="347">
        <v>247</v>
      </c>
      <c r="B573" s="348" t="s">
        <v>1097</v>
      </c>
      <c r="C573" s="342" t="s">
        <v>39</v>
      </c>
      <c r="D573" s="343">
        <v>50.8</v>
      </c>
      <c r="E573" s="349" t="s">
        <v>1098</v>
      </c>
      <c r="F573" s="350" t="s">
        <v>228</v>
      </c>
      <c r="G573" s="347">
        <v>2022</v>
      </c>
      <c r="H573" s="342" t="s">
        <v>573</v>
      </c>
      <c r="I573" s="345"/>
    </row>
    <row r="574" spans="1:12" x14ac:dyDescent="0.25">
      <c r="A574" s="347">
        <v>248</v>
      </c>
      <c r="B574" s="348" t="s">
        <v>258</v>
      </c>
      <c r="C574" s="342" t="s">
        <v>39</v>
      </c>
      <c r="D574" s="343">
        <v>5.6</v>
      </c>
      <c r="E574" s="349" t="s">
        <v>1099</v>
      </c>
      <c r="F574" s="350" t="s">
        <v>249</v>
      </c>
      <c r="G574" s="347">
        <v>2022</v>
      </c>
      <c r="H574" s="342" t="s">
        <v>573</v>
      </c>
      <c r="I574" s="345"/>
    </row>
    <row r="575" spans="1:12" x14ac:dyDescent="0.25">
      <c r="A575" s="347">
        <v>249</v>
      </c>
      <c r="B575" s="348" t="s">
        <v>259</v>
      </c>
      <c r="C575" s="342" t="s">
        <v>39</v>
      </c>
      <c r="D575" s="343">
        <v>12.24</v>
      </c>
      <c r="E575" s="349" t="s">
        <v>1100</v>
      </c>
      <c r="F575" s="350" t="s">
        <v>249</v>
      </c>
      <c r="G575" s="347">
        <v>2022</v>
      </c>
      <c r="H575" s="342" t="s">
        <v>573</v>
      </c>
      <c r="I575" s="345"/>
    </row>
    <row r="576" spans="1:12" x14ac:dyDescent="0.25">
      <c r="A576" s="347">
        <v>250</v>
      </c>
      <c r="B576" s="348" t="s">
        <v>297</v>
      </c>
      <c r="C576" s="342" t="s">
        <v>39</v>
      </c>
      <c r="D576" s="343">
        <v>3.62</v>
      </c>
      <c r="E576" s="349" t="s">
        <v>1101</v>
      </c>
      <c r="F576" s="350" t="s">
        <v>249</v>
      </c>
      <c r="G576" s="347">
        <v>2022</v>
      </c>
      <c r="H576" s="342" t="s">
        <v>573</v>
      </c>
      <c r="I576" s="345"/>
    </row>
    <row r="577" spans="1:13" x14ac:dyDescent="0.25">
      <c r="A577" s="347">
        <v>251</v>
      </c>
      <c r="B577" s="348" t="s">
        <v>298</v>
      </c>
      <c r="C577" s="342" t="s">
        <v>39</v>
      </c>
      <c r="D577" s="343">
        <v>15.99</v>
      </c>
      <c r="E577" s="349" t="s">
        <v>1102</v>
      </c>
      <c r="F577" s="350" t="s">
        <v>228</v>
      </c>
      <c r="G577" s="347">
        <v>2022</v>
      </c>
      <c r="H577" s="342" t="s">
        <v>573</v>
      </c>
      <c r="I577" s="345"/>
    </row>
    <row r="578" spans="1:13" x14ac:dyDescent="0.25">
      <c r="A578" s="347">
        <v>252</v>
      </c>
      <c r="B578" s="348" t="s">
        <v>308</v>
      </c>
      <c r="C578" s="342" t="s">
        <v>39</v>
      </c>
      <c r="D578" s="343">
        <v>0.52</v>
      </c>
      <c r="E578" s="349" t="s">
        <v>1103</v>
      </c>
      <c r="F578" s="350" t="s">
        <v>249</v>
      </c>
      <c r="G578" s="347">
        <v>2022</v>
      </c>
      <c r="H578" s="342" t="s">
        <v>573</v>
      </c>
      <c r="I578" s="345"/>
    </row>
    <row r="579" spans="1:13" x14ac:dyDescent="0.25">
      <c r="A579" s="347">
        <v>253</v>
      </c>
      <c r="B579" s="348" t="s">
        <v>309</v>
      </c>
      <c r="C579" s="342" t="s">
        <v>39</v>
      </c>
      <c r="D579" s="343">
        <v>0.04</v>
      </c>
      <c r="E579" s="349" t="s">
        <v>1104</v>
      </c>
      <c r="F579" s="350" t="s">
        <v>241</v>
      </c>
      <c r="G579" s="347">
        <v>2022</v>
      </c>
      <c r="H579" s="342" t="s">
        <v>573</v>
      </c>
      <c r="I579" s="345"/>
    </row>
    <row r="580" spans="1:13" x14ac:dyDescent="0.25">
      <c r="A580" s="347">
        <v>254</v>
      </c>
      <c r="B580" s="348" t="s">
        <v>354</v>
      </c>
      <c r="C580" s="342" t="s">
        <v>39</v>
      </c>
      <c r="D580" s="343">
        <v>0.02</v>
      </c>
      <c r="E580" s="349" t="s">
        <v>1105</v>
      </c>
      <c r="F580" s="350" t="s">
        <v>249</v>
      </c>
      <c r="G580" s="347">
        <v>2022</v>
      </c>
      <c r="H580" s="342" t="s">
        <v>573</v>
      </c>
      <c r="I580" s="345"/>
    </row>
    <row r="581" spans="1:13" ht="26.4" x14ac:dyDescent="0.25">
      <c r="A581" s="347">
        <v>255</v>
      </c>
      <c r="B581" s="348" t="s">
        <v>316</v>
      </c>
      <c r="C581" s="342" t="s">
        <v>39</v>
      </c>
      <c r="D581" s="343">
        <v>14.71</v>
      </c>
      <c r="E581" s="349" t="s">
        <v>1106</v>
      </c>
      <c r="F581" s="350" t="s">
        <v>249</v>
      </c>
      <c r="G581" s="347">
        <v>2022</v>
      </c>
      <c r="H581" s="342" t="s">
        <v>573</v>
      </c>
      <c r="I581" s="345"/>
    </row>
    <row r="582" spans="1:13" ht="26.4" x14ac:dyDescent="0.25">
      <c r="A582" s="347">
        <v>256</v>
      </c>
      <c r="B582" s="348" t="s">
        <v>317</v>
      </c>
      <c r="C582" s="342" t="s">
        <v>39</v>
      </c>
      <c r="D582" s="343">
        <v>17.16</v>
      </c>
      <c r="E582" s="349" t="s">
        <v>1107</v>
      </c>
      <c r="F582" s="350" t="s">
        <v>241</v>
      </c>
      <c r="G582" s="347">
        <v>2022</v>
      </c>
      <c r="H582" s="342" t="s">
        <v>573</v>
      </c>
      <c r="I582" s="345"/>
    </row>
    <row r="583" spans="1:13" ht="26.4" x14ac:dyDescent="0.25">
      <c r="A583" s="347">
        <v>257</v>
      </c>
      <c r="B583" s="348" t="s">
        <v>318</v>
      </c>
      <c r="C583" s="342" t="s">
        <v>39</v>
      </c>
      <c r="D583" s="343">
        <v>4.28</v>
      </c>
      <c r="E583" s="349" t="s">
        <v>1108</v>
      </c>
      <c r="F583" s="350" t="s">
        <v>231</v>
      </c>
      <c r="G583" s="347">
        <v>2022</v>
      </c>
      <c r="H583" s="342" t="s">
        <v>573</v>
      </c>
      <c r="I583" s="345"/>
    </row>
    <row r="584" spans="1:13" ht="26.4" x14ac:dyDescent="0.25">
      <c r="A584" s="347">
        <v>258</v>
      </c>
      <c r="B584" s="348" t="s">
        <v>319</v>
      </c>
      <c r="C584" s="342" t="s">
        <v>39</v>
      </c>
      <c r="D584" s="343">
        <v>14.12</v>
      </c>
      <c r="E584" s="349" t="s">
        <v>1109</v>
      </c>
      <c r="F584" s="350" t="s">
        <v>228</v>
      </c>
      <c r="G584" s="347">
        <v>2022</v>
      </c>
      <c r="H584" s="342" t="s">
        <v>573</v>
      </c>
      <c r="I584" s="345"/>
    </row>
    <row r="585" spans="1:13" x14ac:dyDescent="0.25">
      <c r="A585" s="347">
        <v>259</v>
      </c>
      <c r="B585" s="348" t="s">
        <v>1110</v>
      </c>
      <c r="C585" s="342" t="s">
        <v>39</v>
      </c>
      <c r="D585" s="343">
        <v>2</v>
      </c>
      <c r="E585" s="349" t="s">
        <v>985</v>
      </c>
      <c r="F585" s="350" t="s">
        <v>228</v>
      </c>
      <c r="G585" s="342"/>
      <c r="H585" s="342" t="s">
        <v>338</v>
      </c>
      <c r="I585" s="345"/>
    </row>
    <row r="586" spans="1:13" x14ac:dyDescent="0.25">
      <c r="A586" s="347">
        <v>260</v>
      </c>
      <c r="B586" s="348" t="s">
        <v>189</v>
      </c>
      <c r="C586" s="342" t="s">
        <v>39</v>
      </c>
      <c r="D586" s="343"/>
      <c r="E586" s="349"/>
      <c r="F586" s="350"/>
      <c r="G586" s="342"/>
      <c r="H586" s="342" t="s">
        <v>338</v>
      </c>
      <c r="I586" s="345"/>
      <c r="M586" s="335">
        <v>194.51</v>
      </c>
    </row>
    <row r="587" spans="1:13" s="358" customFormat="1" ht="26.4" x14ac:dyDescent="0.25">
      <c r="A587" s="352"/>
      <c r="B587" s="353" t="s">
        <v>189</v>
      </c>
      <c r="C587" s="67" t="s">
        <v>39</v>
      </c>
      <c r="D587" s="354">
        <v>124.50999999999999</v>
      </c>
      <c r="E587" s="355" t="s">
        <v>1111</v>
      </c>
      <c r="F587" s="356" t="s">
        <v>249</v>
      </c>
      <c r="G587" s="352"/>
      <c r="H587" s="67" t="s">
        <v>338</v>
      </c>
      <c r="I587" s="357"/>
      <c r="M587" s="360">
        <v>54.51</v>
      </c>
    </row>
    <row r="588" spans="1:13" s="358" customFormat="1" ht="26.4" x14ac:dyDescent="0.25">
      <c r="A588" s="352"/>
      <c r="B588" s="353" t="s">
        <v>189</v>
      </c>
      <c r="C588" s="67" t="s">
        <v>39</v>
      </c>
      <c r="D588" s="354">
        <v>70</v>
      </c>
      <c r="E588" s="355" t="s">
        <v>1112</v>
      </c>
      <c r="F588" s="356" t="s">
        <v>241</v>
      </c>
      <c r="G588" s="352"/>
      <c r="H588" s="67" t="s">
        <v>338</v>
      </c>
      <c r="I588" s="357"/>
      <c r="M588" s="360">
        <v>40</v>
      </c>
    </row>
    <row r="589" spans="1:13" s="358" customFormat="1" ht="26.4" x14ac:dyDescent="0.25">
      <c r="A589" s="352"/>
      <c r="B589" s="353" t="s">
        <v>189</v>
      </c>
      <c r="C589" s="67" t="s">
        <v>39</v>
      </c>
      <c r="D589" s="354">
        <v>70</v>
      </c>
      <c r="E589" s="355" t="s">
        <v>1112</v>
      </c>
      <c r="F589" s="356" t="s">
        <v>231</v>
      </c>
      <c r="G589" s="352"/>
      <c r="H589" s="67" t="s">
        <v>338</v>
      </c>
      <c r="I589" s="357"/>
      <c r="M589" s="360">
        <v>40</v>
      </c>
    </row>
    <row r="590" spans="1:13" s="358" customFormat="1" ht="26.4" x14ac:dyDescent="0.25">
      <c r="A590" s="352"/>
      <c r="B590" s="353" t="s">
        <v>189</v>
      </c>
      <c r="C590" s="67" t="s">
        <v>39</v>
      </c>
      <c r="D590" s="354">
        <v>160</v>
      </c>
      <c r="E590" s="355" t="s">
        <v>1113</v>
      </c>
      <c r="F590" s="356" t="s">
        <v>228</v>
      </c>
      <c r="G590" s="67"/>
      <c r="H590" s="67" t="s">
        <v>338</v>
      </c>
      <c r="I590" s="357"/>
      <c r="M590" s="360">
        <v>60</v>
      </c>
    </row>
    <row r="591" spans="1:13" x14ac:dyDescent="0.25">
      <c r="A591" s="340" t="s">
        <v>186</v>
      </c>
      <c r="B591" s="341" t="s">
        <v>1114</v>
      </c>
      <c r="C591" s="342"/>
      <c r="D591" s="343">
        <v>0</v>
      </c>
      <c r="E591" s="342" t="s">
        <v>570</v>
      </c>
      <c r="F591" s="370" t="s">
        <v>571</v>
      </c>
      <c r="G591" s="342"/>
      <c r="H591" s="342"/>
      <c r="I591" s="345"/>
      <c r="L591" s="346"/>
    </row>
    <row r="592" spans="1:13" ht="26.4" x14ac:dyDescent="0.25">
      <c r="A592" s="347">
        <v>261</v>
      </c>
      <c r="B592" s="348" t="s">
        <v>1115</v>
      </c>
      <c r="C592" s="342" t="s">
        <v>40</v>
      </c>
      <c r="D592" s="343">
        <v>20</v>
      </c>
      <c r="E592" s="349" t="s">
        <v>612</v>
      </c>
      <c r="F592" s="350" t="s">
        <v>215</v>
      </c>
      <c r="G592" s="347">
        <v>2022</v>
      </c>
      <c r="H592" s="342" t="s">
        <v>573</v>
      </c>
      <c r="I592" s="345"/>
    </row>
    <row r="593" spans="1:9" x14ac:dyDescent="0.25">
      <c r="A593" s="347">
        <v>262</v>
      </c>
      <c r="B593" s="348" t="s">
        <v>260</v>
      </c>
      <c r="C593" s="342" t="s">
        <v>40</v>
      </c>
      <c r="D593" s="343">
        <v>0.12</v>
      </c>
      <c r="E593" s="349" t="s">
        <v>1116</v>
      </c>
      <c r="F593" s="350" t="s">
        <v>215</v>
      </c>
      <c r="G593" s="347">
        <v>2022</v>
      </c>
      <c r="H593" s="342" t="s">
        <v>573</v>
      </c>
      <c r="I593" s="345"/>
    </row>
    <row r="594" spans="1:9" ht="26.4" x14ac:dyDescent="0.25">
      <c r="A594" s="347">
        <v>263</v>
      </c>
      <c r="B594" s="348" t="s">
        <v>261</v>
      </c>
      <c r="C594" s="342" t="s">
        <v>40</v>
      </c>
      <c r="D594" s="343">
        <v>0.32</v>
      </c>
      <c r="E594" s="349" t="s">
        <v>1117</v>
      </c>
      <c r="F594" s="350" t="s">
        <v>215</v>
      </c>
      <c r="G594" s="347">
        <v>2022</v>
      </c>
      <c r="H594" s="342" t="s">
        <v>573</v>
      </c>
      <c r="I594" s="345"/>
    </row>
    <row r="595" spans="1:9" x14ac:dyDescent="0.25">
      <c r="A595" s="347">
        <v>264</v>
      </c>
      <c r="B595" s="348" t="s">
        <v>1115</v>
      </c>
      <c r="C595" s="342" t="s">
        <v>40</v>
      </c>
      <c r="D595" s="343">
        <v>48</v>
      </c>
      <c r="E595" s="349" t="s">
        <v>1118</v>
      </c>
      <c r="F595" s="350" t="s">
        <v>213</v>
      </c>
      <c r="G595" s="347">
        <v>2022</v>
      </c>
      <c r="H595" s="342" t="s">
        <v>573</v>
      </c>
      <c r="I595" s="345"/>
    </row>
    <row r="596" spans="1:9" x14ac:dyDescent="0.25">
      <c r="A596" s="347">
        <v>265</v>
      </c>
      <c r="B596" s="348" t="s">
        <v>1119</v>
      </c>
      <c r="C596" s="342" t="s">
        <v>40</v>
      </c>
      <c r="D596" s="343">
        <v>2.0299999999999998</v>
      </c>
      <c r="E596" s="349" t="s">
        <v>1120</v>
      </c>
      <c r="F596" s="350" t="s">
        <v>213</v>
      </c>
      <c r="G596" s="347">
        <v>2022</v>
      </c>
      <c r="H596" s="342" t="s">
        <v>573</v>
      </c>
      <c r="I596" s="345"/>
    </row>
    <row r="597" spans="1:9" x14ac:dyDescent="0.25">
      <c r="A597" s="347">
        <v>266</v>
      </c>
      <c r="B597" s="348" t="s">
        <v>355</v>
      </c>
      <c r="C597" s="342" t="s">
        <v>40</v>
      </c>
      <c r="D597" s="343">
        <v>4.2</v>
      </c>
      <c r="E597" s="349" t="s">
        <v>1121</v>
      </c>
      <c r="F597" s="350" t="s">
        <v>215</v>
      </c>
      <c r="G597" s="347">
        <v>2022</v>
      </c>
      <c r="H597" s="342" t="s">
        <v>573</v>
      </c>
      <c r="I597" s="345"/>
    </row>
    <row r="598" spans="1:9" ht="26.4" x14ac:dyDescent="0.25">
      <c r="A598" s="347">
        <v>267</v>
      </c>
      <c r="B598" s="348" t="s">
        <v>353</v>
      </c>
      <c r="C598" s="342" t="s">
        <v>40</v>
      </c>
      <c r="D598" s="343">
        <v>1.7</v>
      </c>
      <c r="E598" s="349" t="s">
        <v>1122</v>
      </c>
      <c r="F598" s="350" t="s">
        <v>210</v>
      </c>
      <c r="G598" s="347">
        <v>2022</v>
      </c>
      <c r="H598" s="342" t="s">
        <v>573</v>
      </c>
      <c r="I598" s="345"/>
    </row>
    <row r="599" spans="1:9" ht="26.4" x14ac:dyDescent="0.25">
      <c r="A599" s="347">
        <v>268</v>
      </c>
      <c r="B599" s="348" t="s">
        <v>365</v>
      </c>
      <c r="C599" s="342" t="s">
        <v>40</v>
      </c>
      <c r="D599" s="343">
        <v>19.420000000000002</v>
      </c>
      <c r="E599" s="349" t="s">
        <v>1123</v>
      </c>
      <c r="F599" s="350" t="s">
        <v>213</v>
      </c>
      <c r="G599" s="347">
        <v>2022</v>
      </c>
      <c r="H599" s="342" t="s">
        <v>573</v>
      </c>
      <c r="I599" s="345"/>
    </row>
    <row r="600" spans="1:9" x14ac:dyDescent="0.25">
      <c r="A600" s="347">
        <v>269</v>
      </c>
      <c r="B600" s="348" t="s">
        <v>366</v>
      </c>
      <c r="C600" s="342" t="s">
        <v>40</v>
      </c>
      <c r="D600" s="343">
        <v>0.66</v>
      </c>
      <c r="E600" s="349" t="s">
        <v>1124</v>
      </c>
      <c r="F600" s="350" t="s">
        <v>213</v>
      </c>
      <c r="G600" s="347">
        <v>2022</v>
      </c>
      <c r="H600" s="342" t="s">
        <v>573</v>
      </c>
      <c r="I600" s="345"/>
    </row>
    <row r="601" spans="1:9" x14ac:dyDescent="0.25">
      <c r="A601" s="347">
        <v>270</v>
      </c>
      <c r="B601" s="348" t="s">
        <v>373</v>
      </c>
      <c r="C601" s="342" t="s">
        <v>40</v>
      </c>
      <c r="D601" s="343">
        <v>9.8000000000000007</v>
      </c>
      <c r="E601" s="349" t="s">
        <v>1125</v>
      </c>
      <c r="F601" s="350" t="s">
        <v>210</v>
      </c>
      <c r="G601" s="347">
        <v>2022</v>
      </c>
      <c r="H601" s="342" t="s">
        <v>573</v>
      </c>
      <c r="I601" s="345"/>
    </row>
    <row r="602" spans="1:9" x14ac:dyDescent="0.25">
      <c r="A602" s="347">
        <v>271</v>
      </c>
      <c r="B602" s="348" t="s">
        <v>1126</v>
      </c>
      <c r="C602" s="342" t="s">
        <v>40</v>
      </c>
      <c r="D602" s="343">
        <v>0.35</v>
      </c>
      <c r="E602" s="349" t="s">
        <v>1127</v>
      </c>
      <c r="F602" s="350" t="s">
        <v>214</v>
      </c>
      <c r="G602" s="347">
        <v>2022</v>
      </c>
      <c r="H602" s="342" t="s">
        <v>573</v>
      </c>
      <c r="I602" s="345"/>
    </row>
    <row r="603" spans="1:9" x14ac:dyDescent="0.25">
      <c r="A603" s="347">
        <v>272</v>
      </c>
      <c r="B603" s="348" t="s">
        <v>305</v>
      </c>
      <c r="C603" s="342" t="s">
        <v>40</v>
      </c>
      <c r="D603" s="343">
        <v>2.1</v>
      </c>
      <c r="E603" s="349" t="s">
        <v>1128</v>
      </c>
      <c r="F603" s="350" t="s">
        <v>210</v>
      </c>
      <c r="G603" s="347">
        <v>2022</v>
      </c>
      <c r="H603" s="342" t="s">
        <v>573</v>
      </c>
      <c r="I603" s="345"/>
    </row>
    <row r="604" spans="1:9" x14ac:dyDescent="0.25">
      <c r="A604" s="347">
        <v>273</v>
      </c>
      <c r="B604" s="348" t="s">
        <v>306</v>
      </c>
      <c r="C604" s="342" t="s">
        <v>40</v>
      </c>
      <c r="D604" s="343">
        <v>0.03</v>
      </c>
      <c r="E604" s="349" t="s">
        <v>1129</v>
      </c>
      <c r="F604" s="350" t="s">
        <v>214</v>
      </c>
      <c r="G604" s="347">
        <v>2022</v>
      </c>
      <c r="H604" s="342" t="s">
        <v>573</v>
      </c>
      <c r="I604" s="345"/>
    </row>
    <row r="605" spans="1:9" x14ac:dyDescent="0.25">
      <c r="A605" s="347">
        <v>274</v>
      </c>
      <c r="B605" s="348" t="s">
        <v>306</v>
      </c>
      <c r="C605" s="342" t="s">
        <v>40</v>
      </c>
      <c r="D605" s="343">
        <v>0.02</v>
      </c>
      <c r="E605" s="349" t="s">
        <v>700</v>
      </c>
      <c r="F605" s="350" t="s">
        <v>214</v>
      </c>
      <c r="G605" s="347">
        <v>2022</v>
      </c>
      <c r="H605" s="342" t="s">
        <v>573</v>
      </c>
      <c r="I605" s="345"/>
    </row>
    <row r="606" spans="1:9" x14ac:dyDescent="0.25">
      <c r="A606" s="347">
        <v>275</v>
      </c>
      <c r="B606" s="348" t="s">
        <v>307</v>
      </c>
      <c r="C606" s="342" t="s">
        <v>40</v>
      </c>
      <c r="D606" s="343">
        <v>0.01</v>
      </c>
      <c r="E606" s="349" t="s">
        <v>696</v>
      </c>
      <c r="F606" s="350" t="s">
        <v>215</v>
      </c>
      <c r="G606" s="347">
        <v>2022</v>
      </c>
      <c r="H606" s="342" t="s">
        <v>573</v>
      </c>
      <c r="I606" s="345"/>
    </row>
    <row r="607" spans="1:9" x14ac:dyDescent="0.25">
      <c r="A607" s="347">
        <v>276</v>
      </c>
      <c r="B607" s="348" t="s">
        <v>323</v>
      </c>
      <c r="C607" s="342" t="s">
        <v>40</v>
      </c>
      <c r="D607" s="343">
        <v>0.09</v>
      </c>
      <c r="E607" s="349" t="s">
        <v>1130</v>
      </c>
      <c r="F607" s="350" t="s">
        <v>215</v>
      </c>
      <c r="G607" s="347">
        <v>2022</v>
      </c>
      <c r="H607" s="342" t="s">
        <v>573</v>
      </c>
      <c r="I607" s="345"/>
    </row>
    <row r="608" spans="1:9" x14ac:dyDescent="0.25">
      <c r="A608" s="347">
        <v>277</v>
      </c>
      <c r="B608" s="348" t="s">
        <v>310</v>
      </c>
      <c r="C608" s="342" t="s">
        <v>40</v>
      </c>
      <c r="D608" s="343">
        <v>0.2</v>
      </c>
      <c r="E608" s="349" t="s">
        <v>572</v>
      </c>
      <c r="F608" s="350" t="s">
        <v>215</v>
      </c>
      <c r="G608" s="347">
        <v>2022</v>
      </c>
      <c r="H608" s="342" t="s">
        <v>573</v>
      </c>
      <c r="I608" s="345"/>
    </row>
    <row r="609" spans="1:9" x14ac:dyDescent="0.25">
      <c r="A609" s="347">
        <v>278</v>
      </c>
      <c r="B609" s="348" t="s">
        <v>336</v>
      </c>
      <c r="C609" s="342" t="s">
        <v>40</v>
      </c>
      <c r="D609" s="343">
        <v>0.57999999999999996</v>
      </c>
      <c r="E609" s="349" t="s">
        <v>1131</v>
      </c>
      <c r="F609" s="350" t="s">
        <v>211</v>
      </c>
      <c r="G609" s="347">
        <v>2022</v>
      </c>
      <c r="H609" s="342" t="s">
        <v>573</v>
      </c>
      <c r="I609" s="345"/>
    </row>
    <row r="610" spans="1:9" x14ac:dyDescent="0.25">
      <c r="A610" s="347">
        <v>279</v>
      </c>
      <c r="B610" s="348" t="s">
        <v>1132</v>
      </c>
      <c r="C610" s="342" t="s">
        <v>40</v>
      </c>
      <c r="D610" s="343">
        <v>0</v>
      </c>
      <c r="E610" s="349" t="s">
        <v>571</v>
      </c>
      <c r="F610" s="350" t="s">
        <v>215</v>
      </c>
      <c r="G610" s="347">
        <v>2022</v>
      </c>
      <c r="H610" s="342" t="s">
        <v>573</v>
      </c>
      <c r="I610" s="345"/>
    </row>
    <row r="611" spans="1:9" x14ac:dyDescent="0.25">
      <c r="A611" s="347">
        <v>280</v>
      </c>
      <c r="B611" s="348" t="s">
        <v>351</v>
      </c>
      <c r="C611" s="342" t="s">
        <v>40</v>
      </c>
      <c r="D611" s="343">
        <v>0.01</v>
      </c>
      <c r="E611" s="349" t="s">
        <v>1133</v>
      </c>
      <c r="F611" s="350" t="s">
        <v>215</v>
      </c>
      <c r="G611" s="347">
        <v>2022</v>
      </c>
      <c r="H611" s="342" t="s">
        <v>573</v>
      </c>
      <c r="I611" s="345"/>
    </row>
    <row r="612" spans="1:9" x14ac:dyDescent="0.25">
      <c r="A612" s="347">
        <v>281</v>
      </c>
      <c r="B612" s="348" t="s">
        <v>352</v>
      </c>
      <c r="C612" s="342" t="s">
        <v>40</v>
      </c>
      <c r="D612" s="343">
        <v>0.01</v>
      </c>
      <c r="E612" s="349" t="s">
        <v>1134</v>
      </c>
      <c r="F612" s="350" t="s">
        <v>215</v>
      </c>
      <c r="G612" s="347">
        <v>2022</v>
      </c>
      <c r="H612" s="342" t="s">
        <v>573</v>
      </c>
      <c r="I612" s="345"/>
    </row>
    <row r="613" spans="1:9" ht="39.6" x14ac:dyDescent="0.25">
      <c r="A613" s="347">
        <v>282</v>
      </c>
      <c r="B613" s="348" t="s">
        <v>311</v>
      </c>
      <c r="C613" s="342" t="s">
        <v>40</v>
      </c>
      <c r="D613" s="343">
        <v>42.96</v>
      </c>
      <c r="E613" s="349" t="s">
        <v>1135</v>
      </c>
      <c r="F613" s="350" t="s">
        <v>215</v>
      </c>
      <c r="G613" s="347">
        <v>2022</v>
      </c>
      <c r="H613" s="342" t="s">
        <v>573</v>
      </c>
      <c r="I613" s="345"/>
    </row>
    <row r="614" spans="1:9" ht="26.4" x14ac:dyDescent="0.25">
      <c r="A614" s="347">
        <v>283</v>
      </c>
      <c r="B614" s="348" t="s">
        <v>312</v>
      </c>
      <c r="C614" s="342" t="s">
        <v>40</v>
      </c>
      <c r="D614" s="343">
        <v>36.51</v>
      </c>
      <c r="E614" s="349" t="s">
        <v>1136</v>
      </c>
      <c r="F614" s="350" t="s">
        <v>210</v>
      </c>
      <c r="G614" s="347">
        <v>2022</v>
      </c>
      <c r="H614" s="342" t="s">
        <v>573</v>
      </c>
      <c r="I614" s="345"/>
    </row>
    <row r="615" spans="1:9" ht="39.6" x14ac:dyDescent="0.25">
      <c r="A615" s="347">
        <v>284</v>
      </c>
      <c r="B615" s="348" t="s">
        <v>1137</v>
      </c>
      <c r="C615" s="342" t="s">
        <v>40</v>
      </c>
      <c r="D615" s="343">
        <v>35.07</v>
      </c>
      <c r="E615" s="349" t="s">
        <v>1138</v>
      </c>
      <c r="F615" s="350" t="s">
        <v>212</v>
      </c>
      <c r="G615" s="347">
        <v>2022</v>
      </c>
      <c r="H615" s="342" t="s">
        <v>573</v>
      </c>
      <c r="I615" s="345"/>
    </row>
    <row r="616" spans="1:9" ht="39.6" x14ac:dyDescent="0.25">
      <c r="A616" s="347">
        <v>285</v>
      </c>
      <c r="B616" s="348" t="s">
        <v>313</v>
      </c>
      <c r="C616" s="342" t="s">
        <v>40</v>
      </c>
      <c r="D616" s="343">
        <v>27.32</v>
      </c>
      <c r="E616" s="349" t="s">
        <v>1139</v>
      </c>
      <c r="F616" s="350" t="s">
        <v>213</v>
      </c>
      <c r="G616" s="347">
        <v>2022</v>
      </c>
      <c r="H616" s="342" t="s">
        <v>573</v>
      </c>
      <c r="I616" s="345"/>
    </row>
    <row r="617" spans="1:9" ht="39.6" x14ac:dyDescent="0.25">
      <c r="A617" s="347">
        <v>286</v>
      </c>
      <c r="B617" s="348" t="s">
        <v>314</v>
      </c>
      <c r="C617" s="342" t="s">
        <v>40</v>
      </c>
      <c r="D617" s="343">
        <v>44.01</v>
      </c>
      <c r="E617" s="349" t="s">
        <v>1140</v>
      </c>
      <c r="F617" s="350" t="s">
        <v>211</v>
      </c>
      <c r="G617" s="347">
        <v>2022</v>
      </c>
      <c r="H617" s="342" t="s">
        <v>573</v>
      </c>
      <c r="I617" s="345"/>
    </row>
    <row r="618" spans="1:9" ht="39.6" x14ac:dyDescent="0.25">
      <c r="A618" s="347">
        <v>287</v>
      </c>
      <c r="B618" s="348" t="s">
        <v>315</v>
      </c>
      <c r="C618" s="342" t="s">
        <v>40</v>
      </c>
      <c r="D618" s="343">
        <v>40.31</v>
      </c>
      <c r="E618" s="349" t="s">
        <v>1141</v>
      </c>
      <c r="F618" s="350" t="s">
        <v>214</v>
      </c>
      <c r="G618" s="347">
        <v>2022</v>
      </c>
      <c r="H618" s="342" t="s">
        <v>573</v>
      </c>
      <c r="I618" s="345"/>
    </row>
    <row r="619" spans="1:9" x14ac:dyDescent="0.25">
      <c r="A619" s="347">
        <v>288</v>
      </c>
      <c r="B619" s="348" t="s">
        <v>372</v>
      </c>
      <c r="C619" s="342" t="s">
        <v>40</v>
      </c>
      <c r="D619" s="343">
        <v>7.0000000000000007E-2</v>
      </c>
      <c r="E619" s="349" t="s">
        <v>1142</v>
      </c>
      <c r="F619" s="350" t="s">
        <v>213</v>
      </c>
      <c r="G619" s="347">
        <v>2022</v>
      </c>
      <c r="H619" s="342" t="s">
        <v>573</v>
      </c>
      <c r="I619" s="345"/>
    </row>
    <row r="620" spans="1:9" x14ac:dyDescent="0.25">
      <c r="A620" s="347">
        <v>289</v>
      </c>
      <c r="B620" s="348" t="s">
        <v>1143</v>
      </c>
      <c r="C620" s="342" t="s">
        <v>40</v>
      </c>
      <c r="D620" s="343">
        <v>0.88</v>
      </c>
      <c r="E620" s="349" t="s">
        <v>1144</v>
      </c>
      <c r="F620" s="350" t="s">
        <v>210</v>
      </c>
      <c r="G620" s="347"/>
      <c r="H620" s="342" t="s">
        <v>577</v>
      </c>
      <c r="I620" s="345"/>
    </row>
    <row r="621" spans="1:9" x14ac:dyDescent="0.25">
      <c r="A621" s="347">
        <v>290</v>
      </c>
      <c r="B621" s="348" t="s">
        <v>371</v>
      </c>
      <c r="C621" s="342" t="s">
        <v>40</v>
      </c>
      <c r="D621" s="343">
        <v>50</v>
      </c>
      <c r="E621" s="349" t="s">
        <v>1145</v>
      </c>
      <c r="F621" s="350">
        <v>0</v>
      </c>
      <c r="G621" s="347">
        <v>0</v>
      </c>
      <c r="H621" s="342" t="s">
        <v>573</v>
      </c>
      <c r="I621" s="345"/>
    </row>
    <row r="622" spans="1:9" s="358" customFormat="1" ht="26.4" x14ac:dyDescent="0.25">
      <c r="A622" s="352"/>
      <c r="B622" s="353" t="s">
        <v>233</v>
      </c>
      <c r="C622" s="67" t="s">
        <v>40</v>
      </c>
      <c r="D622" s="354">
        <v>8</v>
      </c>
      <c r="E622" s="355" t="s">
        <v>1146</v>
      </c>
      <c r="F622" s="356" t="s">
        <v>215</v>
      </c>
      <c r="G622" s="352">
        <v>2022</v>
      </c>
      <c r="H622" s="67" t="s">
        <v>573</v>
      </c>
      <c r="I622" s="357"/>
    </row>
    <row r="623" spans="1:9" s="358" customFormat="1" ht="26.4" x14ac:dyDescent="0.25">
      <c r="A623" s="352"/>
      <c r="B623" s="353" t="s">
        <v>218</v>
      </c>
      <c r="C623" s="67" t="s">
        <v>40</v>
      </c>
      <c r="D623" s="354">
        <v>8.5</v>
      </c>
      <c r="E623" s="355" t="s">
        <v>1147</v>
      </c>
      <c r="F623" s="356" t="s">
        <v>210</v>
      </c>
      <c r="G623" s="352">
        <v>2022</v>
      </c>
      <c r="H623" s="67" t="s">
        <v>573</v>
      </c>
      <c r="I623" s="357"/>
    </row>
    <row r="624" spans="1:9" s="358" customFormat="1" ht="26.4" x14ac:dyDescent="0.25">
      <c r="A624" s="352"/>
      <c r="B624" s="353" t="s">
        <v>240</v>
      </c>
      <c r="C624" s="67" t="s">
        <v>40</v>
      </c>
      <c r="D624" s="354">
        <v>8.5</v>
      </c>
      <c r="E624" s="355" t="s">
        <v>1148</v>
      </c>
      <c r="F624" s="356" t="s">
        <v>212</v>
      </c>
      <c r="G624" s="352">
        <v>2022</v>
      </c>
      <c r="H624" s="67" t="s">
        <v>573</v>
      </c>
      <c r="I624" s="357"/>
    </row>
    <row r="625" spans="1:13" s="358" customFormat="1" ht="26.4" x14ac:dyDescent="0.25">
      <c r="A625" s="352"/>
      <c r="B625" s="353" t="s">
        <v>219</v>
      </c>
      <c r="C625" s="67" t="s">
        <v>40</v>
      </c>
      <c r="D625" s="354">
        <v>8.5</v>
      </c>
      <c r="E625" s="355" t="s">
        <v>1149</v>
      </c>
      <c r="F625" s="356" t="s">
        <v>213</v>
      </c>
      <c r="G625" s="352">
        <v>2022</v>
      </c>
      <c r="H625" s="67" t="s">
        <v>573</v>
      </c>
      <c r="I625" s="357"/>
    </row>
    <row r="626" spans="1:13" s="358" customFormat="1" ht="26.4" x14ac:dyDescent="0.25">
      <c r="A626" s="352"/>
      <c r="B626" s="353" t="s">
        <v>217</v>
      </c>
      <c r="C626" s="67" t="s">
        <v>40</v>
      </c>
      <c r="D626" s="354">
        <v>8.5</v>
      </c>
      <c r="E626" s="355" t="s">
        <v>1150</v>
      </c>
      <c r="F626" s="356" t="s">
        <v>211</v>
      </c>
      <c r="G626" s="352">
        <v>2022</v>
      </c>
      <c r="H626" s="67" t="s">
        <v>573</v>
      </c>
      <c r="I626" s="357"/>
    </row>
    <row r="627" spans="1:13" s="358" customFormat="1" ht="26.4" x14ac:dyDescent="0.25">
      <c r="A627" s="352"/>
      <c r="B627" s="353" t="s">
        <v>234</v>
      </c>
      <c r="C627" s="67" t="s">
        <v>40</v>
      </c>
      <c r="D627" s="354">
        <v>8</v>
      </c>
      <c r="E627" s="355" t="s">
        <v>1151</v>
      </c>
      <c r="F627" s="356" t="s">
        <v>214</v>
      </c>
      <c r="G627" s="352">
        <v>2022</v>
      </c>
      <c r="H627" s="67" t="s">
        <v>573</v>
      </c>
      <c r="I627" s="357"/>
    </row>
    <row r="628" spans="1:13" x14ac:dyDescent="0.25">
      <c r="A628" s="347">
        <v>291</v>
      </c>
      <c r="B628" s="348" t="s">
        <v>209</v>
      </c>
      <c r="C628" s="342" t="s">
        <v>40</v>
      </c>
      <c r="D628" s="343"/>
      <c r="E628" s="349"/>
      <c r="F628" s="350"/>
      <c r="G628" s="347"/>
      <c r="H628" s="342" t="s">
        <v>338</v>
      </c>
      <c r="I628" s="345"/>
      <c r="M628" s="346">
        <v>694.2</v>
      </c>
    </row>
    <row r="629" spans="1:13" s="358" customFormat="1" ht="26.4" x14ac:dyDescent="0.25">
      <c r="A629" s="352"/>
      <c r="B629" s="353" t="s">
        <v>209</v>
      </c>
      <c r="C629" s="67" t="s">
        <v>40</v>
      </c>
      <c r="D629" s="354">
        <v>165</v>
      </c>
      <c r="E629" s="355" t="s">
        <v>1152</v>
      </c>
      <c r="F629" s="356" t="s">
        <v>212</v>
      </c>
      <c r="G629" s="352"/>
      <c r="H629" s="67" t="s">
        <v>338</v>
      </c>
      <c r="I629" s="357"/>
      <c r="M629" s="358">
        <v>115</v>
      </c>
    </row>
    <row r="630" spans="1:13" s="358" customFormat="1" ht="26.4" x14ac:dyDescent="0.25">
      <c r="A630" s="352"/>
      <c r="B630" s="353" t="s">
        <v>209</v>
      </c>
      <c r="C630" s="67" t="s">
        <v>40</v>
      </c>
      <c r="D630" s="354">
        <v>165</v>
      </c>
      <c r="E630" s="355" t="s">
        <v>1153</v>
      </c>
      <c r="F630" s="356" t="s">
        <v>213</v>
      </c>
      <c r="G630" s="352"/>
      <c r="H630" s="67" t="s">
        <v>338</v>
      </c>
      <c r="I630" s="357"/>
      <c r="M630" s="358">
        <v>115</v>
      </c>
    </row>
    <row r="631" spans="1:13" s="358" customFormat="1" ht="26.4" x14ac:dyDescent="0.25">
      <c r="A631" s="352"/>
      <c r="B631" s="353" t="s">
        <v>209</v>
      </c>
      <c r="C631" s="67" t="s">
        <v>40</v>
      </c>
      <c r="D631" s="354">
        <v>147.71</v>
      </c>
      <c r="E631" s="355" t="s">
        <v>1154</v>
      </c>
      <c r="F631" s="356" t="s">
        <v>214</v>
      </c>
      <c r="G631" s="352"/>
      <c r="H631" s="67" t="s">
        <v>338</v>
      </c>
      <c r="I631" s="357"/>
      <c r="M631" s="358">
        <v>115</v>
      </c>
    </row>
    <row r="632" spans="1:13" s="358" customFormat="1" ht="26.4" x14ac:dyDescent="0.25">
      <c r="A632" s="352"/>
      <c r="B632" s="353" t="s">
        <v>209</v>
      </c>
      <c r="C632" s="67" t="s">
        <v>40</v>
      </c>
      <c r="D632" s="354">
        <v>180</v>
      </c>
      <c r="E632" s="355" t="s">
        <v>1155</v>
      </c>
      <c r="F632" s="356" t="s">
        <v>211</v>
      </c>
      <c r="G632" s="352"/>
      <c r="H632" s="67" t="s">
        <v>338</v>
      </c>
      <c r="I632" s="357"/>
      <c r="M632" s="358">
        <v>115</v>
      </c>
    </row>
    <row r="633" spans="1:13" s="358" customFormat="1" ht="26.4" x14ac:dyDescent="0.25">
      <c r="A633" s="352"/>
      <c r="B633" s="353" t="s">
        <v>209</v>
      </c>
      <c r="C633" s="67" t="s">
        <v>40</v>
      </c>
      <c r="D633" s="354">
        <v>171.24</v>
      </c>
      <c r="E633" s="355" t="s">
        <v>1156</v>
      </c>
      <c r="F633" s="356" t="s">
        <v>210</v>
      </c>
      <c r="G633" s="352"/>
      <c r="H633" s="67" t="s">
        <v>338</v>
      </c>
      <c r="I633" s="357"/>
      <c r="M633" s="358">
        <v>119.2</v>
      </c>
    </row>
    <row r="634" spans="1:13" s="358" customFormat="1" ht="26.4" x14ac:dyDescent="0.25">
      <c r="A634" s="352"/>
      <c r="B634" s="353" t="s">
        <v>209</v>
      </c>
      <c r="C634" s="67" t="s">
        <v>40</v>
      </c>
      <c r="D634" s="354">
        <v>120</v>
      </c>
      <c r="E634" s="355" t="s">
        <v>1157</v>
      </c>
      <c r="F634" s="356" t="s">
        <v>215</v>
      </c>
      <c r="G634" s="352"/>
      <c r="H634" s="67" t="s">
        <v>338</v>
      </c>
      <c r="I634" s="357"/>
      <c r="M634" s="358">
        <v>115</v>
      </c>
    </row>
    <row r="635" spans="1:13" x14ac:dyDescent="0.25">
      <c r="A635" s="340" t="s">
        <v>186</v>
      </c>
      <c r="B635" s="341" t="s">
        <v>1158</v>
      </c>
      <c r="C635" s="342"/>
      <c r="D635" s="343">
        <v>0</v>
      </c>
      <c r="E635" s="342" t="s">
        <v>570</v>
      </c>
      <c r="F635" s="370" t="s">
        <v>571</v>
      </c>
      <c r="G635" s="342"/>
      <c r="H635" s="342"/>
      <c r="I635" s="345"/>
      <c r="L635" s="346"/>
    </row>
    <row r="636" spans="1:13" x14ac:dyDescent="0.25">
      <c r="A636" s="347">
        <v>292</v>
      </c>
      <c r="B636" s="348" t="s">
        <v>262</v>
      </c>
      <c r="C636" s="342" t="s">
        <v>41</v>
      </c>
      <c r="D636" s="343">
        <v>2.2999999999999998</v>
      </c>
      <c r="E636" s="349" t="s">
        <v>1159</v>
      </c>
      <c r="F636" s="350" t="s">
        <v>212</v>
      </c>
      <c r="G636" s="347">
        <v>2022</v>
      </c>
      <c r="H636" s="342" t="s">
        <v>573</v>
      </c>
      <c r="I636" s="345"/>
    </row>
    <row r="637" spans="1:13" x14ac:dyDescent="0.25">
      <c r="A637" s="347">
        <v>293</v>
      </c>
      <c r="B637" s="348" t="s">
        <v>263</v>
      </c>
      <c r="C637" s="342" t="s">
        <v>41</v>
      </c>
      <c r="D637" s="343">
        <v>0.35</v>
      </c>
      <c r="E637" s="349" t="s">
        <v>1127</v>
      </c>
      <c r="F637" s="350" t="s">
        <v>231</v>
      </c>
      <c r="G637" s="347">
        <v>2022</v>
      </c>
      <c r="H637" s="342" t="s">
        <v>573</v>
      </c>
      <c r="I637" s="345"/>
    </row>
    <row r="638" spans="1:13" x14ac:dyDescent="0.25">
      <c r="A638" s="347">
        <v>294</v>
      </c>
      <c r="B638" s="348" t="s">
        <v>1160</v>
      </c>
      <c r="C638" s="342" t="s">
        <v>41</v>
      </c>
      <c r="D638" s="343">
        <v>0.1</v>
      </c>
      <c r="E638" s="349" t="s">
        <v>578</v>
      </c>
      <c r="F638" s="350" t="s">
        <v>241</v>
      </c>
      <c r="G638" s="347">
        <v>2022</v>
      </c>
      <c r="H638" s="342" t="s">
        <v>573</v>
      </c>
      <c r="I638" s="345"/>
    </row>
    <row r="639" spans="1:13" x14ac:dyDescent="0.25">
      <c r="A639" s="347">
        <v>295</v>
      </c>
      <c r="B639" s="348" t="s">
        <v>325</v>
      </c>
      <c r="C639" s="342" t="s">
        <v>41</v>
      </c>
      <c r="D639" s="343">
        <v>0.7</v>
      </c>
      <c r="E639" s="349" t="s">
        <v>1161</v>
      </c>
      <c r="F639" s="350" t="s">
        <v>215</v>
      </c>
      <c r="G639" s="347">
        <v>2022</v>
      </c>
      <c r="H639" s="342" t="s">
        <v>573</v>
      </c>
      <c r="I639" s="345"/>
    </row>
    <row r="640" spans="1:13" x14ac:dyDescent="0.25">
      <c r="A640" s="347">
        <v>296</v>
      </c>
      <c r="B640" s="348" t="s">
        <v>361</v>
      </c>
      <c r="C640" s="342" t="s">
        <v>41</v>
      </c>
      <c r="D640" s="343">
        <v>0.13</v>
      </c>
      <c r="E640" s="349" t="s">
        <v>1162</v>
      </c>
      <c r="F640" s="350" t="s">
        <v>215</v>
      </c>
      <c r="G640" s="347">
        <v>2022</v>
      </c>
      <c r="H640" s="342" t="s">
        <v>573</v>
      </c>
      <c r="I640" s="345"/>
    </row>
    <row r="641" spans="1:12" x14ac:dyDescent="0.25">
      <c r="A641" s="347">
        <v>297</v>
      </c>
      <c r="B641" s="348" t="s">
        <v>1163</v>
      </c>
      <c r="C641" s="342" t="s">
        <v>41</v>
      </c>
      <c r="D641" s="343">
        <v>1.65</v>
      </c>
      <c r="E641" s="349" t="s">
        <v>1164</v>
      </c>
      <c r="F641" s="349" t="s">
        <v>214</v>
      </c>
      <c r="G641" s="347"/>
      <c r="H641" s="342" t="s">
        <v>577</v>
      </c>
      <c r="I641" s="345"/>
    </row>
    <row r="642" spans="1:12" x14ac:dyDescent="0.25">
      <c r="A642" s="347">
        <v>298</v>
      </c>
      <c r="B642" s="348" t="s">
        <v>1163</v>
      </c>
      <c r="C642" s="342" t="s">
        <v>41</v>
      </c>
      <c r="D642" s="343">
        <v>2</v>
      </c>
      <c r="E642" s="349" t="s">
        <v>1165</v>
      </c>
      <c r="F642" s="349" t="s">
        <v>213</v>
      </c>
      <c r="G642" s="347"/>
      <c r="H642" s="342" t="s">
        <v>577</v>
      </c>
      <c r="I642" s="345"/>
    </row>
    <row r="643" spans="1:12" x14ac:dyDescent="0.25">
      <c r="A643" s="347">
        <v>299</v>
      </c>
      <c r="B643" s="348" t="s">
        <v>1163</v>
      </c>
      <c r="C643" s="342" t="s">
        <v>41</v>
      </c>
      <c r="D643" s="343">
        <v>2</v>
      </c>
      <c r="E643" s="349" t="s">
        <v>1166</v>
      </c>
      <c r="F643" s="349" t="s">
        <v>241</v>
      </c>
      <c r="G643" s="347"/>
      <c r="H643" s="342" t="s">
        <v>577</v>
      </c>
      <c r="I643" s="345"/>
    </row>
    <row r="644" spans="1:12" x14ac:dyDescent="0.25">
      <c r="A644" s="347">
        <v>300</v>
      </c>
      <c r="B644" s="348" t="s">
        <v>1163</v>
      </c>
      <c r="C644" s="342" t="s">
        <v>41</v>
      </c>
      <c r="D644" s="343">
        <v>2</v>
      </c>
      <c r="E644" s="349" t="s">
        <v>985</v>
      </c>
      <c r="F644" s="349" t="s">
        <v>228</v>
      </c>
      <c r="G644" s="347"/>
      <c r="H644" s="342" t="s">
        <v>577</v>
      </c>
      <c r="I644" s="345"/>
    </row>
    <row r="645" spans="1:12" x14ac:dyDescent="0.25">
      <c r="A645" s="347">
        <v>301</v>
      </c>
      <c r="B645" s="348" t="s">
        <v>1163</v>
      </c>
      <c r="C645" s="342" t="s">
        <v>41</v>
      </c>
      <c r="D645" s="343">
        <v>2</v>
      </c>
      <c r="E645" s="349" t="s">
        <v>1167</v>
      </c>
      <c r="F645" s="349" t="s">
        <v>211</v>
      </c>
      <c r="G645" s="347"/>
      <c r="H645" s="342" t="s">
        <v>577</v>
      </c>
      <c r="I645" s="345"/>
    </row>
    <row r="646" spans="1:12" x14ac:dyDescent="0.25">
      <c r="A646" s="347">
        <v>302</v>
      </c>
      <c r="B646" s="348" t="s">
        <v>1163</v>
      </c>
      <c r="C646" s="342" t="s">
        <v>41</v>
      </c>
      <c r="D646" s="343">
        <v>1</v>
      </c>
      <c r="E646" s="349" t="s">
        <v>1051</v>
      </c>
      <c r="F646" s="349" t="s">
        <v>249</v>
      </c>
      <c r="G646" s="347"/>
      <c r="H646" s="342" t="s">
        <v>577</v>
      </c>
      <c r="I646" s="345"/>
    </row>
    <row r="647" spans="1:12" x14ac:dyDescent="0.25">
      <c r="A647" s="347">
        <v>303</v>
      </c>
      <c r="B647" s="348" t="s">
        <v>1163</v>
      </c>
      <c r="C647" s="342" t="s">
        <v>41</v>
      </c>
      <c r="D647" s="343">
        <v>1</v>
      </c>
      <c r="E647" s="349" t="s">
        <v>990</v>
      </c>
      <c r="F647" s="349" t="s">
        <v>231</v>
      </c>
      <c r="G647" s="347"/>
      <c r="H647" s="342" t="s">
        <v>577</v>
      </c>
      <c r="I647" s="345"/>
    </row>
    <row r="648" spans="1:12" x14ac:dyDescent="0.25">
      <c r="A648" s="347">
        <v>304</v>
      </c>
      <c r="B648" s="348" t="s">
        <v>1163</v>
      </c>
      <c r="C648" s="342" t="s">
        <v>41</v>
      </c>
      <c r="D648" s="343">
        <v>0.5</v>
      </c>
      <c r="E648" s="349" t="s">
        <v>580</v>
      </c>
      <c r="F648" s="349" t="s">
        <v>215</v>
      </c>
      <c r="G648" s="347"/>
      <c r="H648" s="342" t="s">
        <v>338</v>
      </c>
      <c r="I648" s="345"/>
    </row>
    <row r="649" spans="1:12" x14ac:dyDescent="0.25">
      <c r="A649" s="347">
        <v>305</v>
      </c>
      <c r="B649" s="348" t="s">
        <v>1163</v>
      </c>
      <c r="C649" s="342" t="s">
        <v>41</v>
      </c>
      <c r="D649" s="343">
        <v>1</v>
      </c>
      <c r="E649" s="349" t="s">
        <v>1051</v>
      </c>
      <c r="F649" s="349" t="s">
        <v>210</v>
      </c>
      <c r="G649" s="347"/>
      <c r="H649" s="342" t="s">
        <v>338</v>
      </c>
      <c r="I649" s="345"/>
    </row>
    <row r="650" spans="1:12" x14ac:dyDescent="0.25">
      <c r="A650" s="347">
        <v>306</v>
      </c>
      <c r="B650" s="348" t="s">
        <v>428</v>
      </c>
      <c r="C650" s="342" t="s">
        <v>41</v>
      </c>
      <c r="D650" s="343">
        <v>0.42</v>
      </c>
      <c r="E650" s="349" t="s">
        <v>429</v>
      </c>
      <c r="F650" s="349" t="s">
        <v>211</v>
      </c>
      <c r="G650" s="347"/>
      <c r="H650" s="342" t="s">
        <v>338</v>
      </c>
      <c r="I650" s="345"/>
    </row>
    <row r="651" spans="1:12" x14ac:dyDescent="0.25">
      <c r="A651" s="340" t="s">
        <v>186</v>
      </c>
      <c r="B651" s="341" t="s">
        <v>1168</v>
      </c>
      <c r="C651" s="342"/>
      <c r="D651" s="343">
        <v>0</v>
      </c>
      <c r="E651" s="342" t="s">
        <v>570</v>
      </c>
      <c r="F651" s="370" t="s">
        <v>571</v>
      </c>
      <c r="G651" s="342"/>
      <c r="H651" s="342"/>
      <c r="I651" s="345"/>
      <c r="L651" s="346"/>
    </row>
    <row r="652" spans="1:12" x14ac:dyDescent="0.25">
      <c r="A652" s="347">
        <v>307</v>
      </c>
      <c r="B652" s="348" t="s">
        <v>264</v>
      </c>
      <c r="C652" s="342" t="s">
        <v>42</v>
      </c>
      <c r="D652" s="343">
        <v>0.25</v>
      </c>
      <c r="E652" s="349" t="s">
        <v>1169</v>
      </c>
      <c r="F652" s="350" t="s">
        <v>211</v>
      </c>
      <c r="G652" s="347">
        <v>2022</v>
      </c>
      <c r="H652" s="342" t="s">
        <v>573</v>
      </c>
      <c r="I652" s="345"/>
    </row>
    <row r="653" spans="1:12" x14ac:dyDescent="0.25">
      <c r="A653" s="347">
        <v>308</v>
      </c>
      <c r="B653" s="348" t="s">
        <v>265</v>
      </c>
      <c r="C653" s="342" t="s">
        <v>42</v>
      </c>
      <c r="D653" s="343">
        <v>0.13</v>
      </c>
      <c r="E653" s="349" t="s">
        <v>1170</v>
      </c>
      <c r="F653" s="350" t="s">
        <v>215</v>
      </c>
      <c r="G653" s="347">
        <v>2022</v>
      </c>
      <c r="H653" s="342" t="s">
        <v>573</v>
      </c>
      <c r="I653" s="345"/>
    </row>
    <row r="654" spans="1:12" x14ac:dyDescent="0.25">
      <c r="A654" s="347">
        <v>309</v>
      </c>
      <c r="B654" s="351" t="s">
        <v>114</v>
      </c>
      <c r="C654" s="342" t="s">
        <v>42</v>
      </c>
      <c r="D654" s="343">
        <v>1</v>
      </c>
      <c r="E654" s="349" t="s">
        <v>407</v>
      </c>
      <c r="F654" s="349" t="s">
        <v>215</v>
      </c>
      <c r="G654" s="342"/>
      <c r="H654" s="342" t="s">
        <v>338</v>
      </c>
      <c r="I654" s="345"/>
    </row>
    <row r="655" spans="1:12" x14ac:dyDescent="0.25">
      <c r="A655" s="347">
        <v>310</v>
      </c>
      <c r="B655" s="351" t="s">
        <v>114</v>
      </c>
      <c r="C655" s="342" t="s">
        <v>42</v>
      </c>
      <c r="D655" s="343">
        <v>0.2</v>
      </c>
      <c r="E655" s="349" t="s">
        <v>678</v>
      </c>
      <c r="F655" s="349" t="s">
        <v>210</v>
      </c>
      <c r="G655" s="342"/>
      <c r="H655" s="342" t="s">
        <v>338</v>
      </c>
      <c r="I655" s="345"/>
    </row>
    <row r="656" spans="1:12" x14ac:dyDescent="0.25">
      <c r="A656" s="347">
        <v>311</v>
      </c>
      <c r="B656" s="351" t="s">
        <v>114</v>
      </c>
      <c r="C656" s="342" t="s">
        <v>42</v>
      </c>
      <c r="D656" s="343">
        <v>0.2</v>
      </c>
      <c r="E656" s="349" t="s">
        <v>678</v>
      </c>
      <c r="F656" s="349" t="s">
        <v>213</v>
      </c>
      <c r="G656" s="342"/>
      <c r="H656" s="342" t="s">
        <v>338</v>
      </c>
      <c r="I656" s="345"/>
    </row>
    <row r="657" spans="1:12" x14ac:dyDescent="0.25">
      <c r="A657" s="347">
        <v>312</v>
      </c>
      <c r="B657" s="351" t="s">
        <v>114</v>
      </c>
      <c r="C657" s="342" t="s">
        <v>42</v>
      </c>
      <c r="D657" s="343">
        <v>0.4</v>
      </c>
      <c r="E657" s="349" t="s">
        <v>624</v>
      </c>
      <c r="F657" s="349" t="s">
        <v>211</v>
      </c>
      <c r="G657" s="342"/>
      <c r="H657" s="342" t="s">
        <v>338</v>
      </c>
      <c r="I657" s="345"/>
    </row>
    <row r="658" spans="1:12" x14ac:dyDescent="0.25">
      <c r="A658" s="347">
        <v>313</v>
      </c>
      <c r="B658" s="351" t="s">
        <v>114</v>
      </c>
      <c r="C658" s="342" t="s">
        <v>42</v>
      </c>
      <c r="D658" s="343">
        <v>0.5</v>
      </c>
      <c r="E658" s="349" t="s">
        <v>580</v>
      </c>
      <c r="F658" s="349" t="s">
        <v>214</v>
      </c>
      <c r="G658" s="342"/>
      <c r="H658" s="342" t="s">
        <v>338</v>
      </c>
      <c r="I658" s="345"/>
    </row>
    <row r="659" spans="1:12" x14ac:dyDescent="0.25">
      <c r="A659" s="347">
        <v>314</v>
      </c>
      <c r="B659" s="351" t="s">
        <v>114</v>
      </c>
      <c r="C659" s="342" t="s">
        <v>42</v>
      </c>
      <c r="D659" s="343">
        <v>0.2</v>
      </c>
      <c r="E659" s="349" t="s">
        <v>678</v>
      </c>
      <c r="F659" s="349" t="s">
        <v>212</v>
      </c>
      <c r="G659" s="342"/>
      <c r="H659" s="342" t="s">
        <v>338</v>
      </c>
      <c r="I659" s="345"/>
    </row>
    <row r="660" spans="1:12" x14ac:dyDescent="0.25">
      <c r="A660" s="347">
        <v>315</v>
      </c>
      <c r="B660" s="351" t="s">
        <v>114</v>
      </c>
      <c r="C660" s="342" t="s">
        <v>42</v>
      </c>
      <c r="D660" s="343">
        <v>0.2</v>
      </c>
      <c r="E660" s="349" t="s">
        <v>678</v>
      </c>
      <c r="F660" s="349" t="s">
        <v>228</v>
      </c>
      <c r="G660" s="342"/>
      <c r="H660" s="342" t="s">
        <v>338</v>
      </c>
      <c r="I660" s="345"/>
    </row>
    <row r="661" spans="1:12" x14ac:dyDescent="0.25">
      <c r="A661" s="347">
        <v>316</v>
      </c>
      <c r="B661" s="351" t="s">
        <v>114</v>
      </c>
      <c r="C661" s="342" t="s">
        <v>42</v>
      </c>
      <c r="D661" s="343">
        <v>0.2</v>
      </c>
      <c r="E661" s="349" t="s">
        <v>678</v>
      </c>
      <c r="F661" s="349" t="s">
        <v>249</v>
      </c>
      <c r="G661" s="342"/>
      <c r="H661" s="342" t="s">
        <v>338</v>
      </c>
      <c r="I661" s="345"/>
    </row>
    <row r="662" spans="1:12" x14ac:dyDescent="0.25">
      <c r="A662" s="347">
        <v>317</v>
      </c>
      <c r="B662" s="351" t="s">
        <v>114</v>
      </c>
      <c r="C662" s="342" t="s">
        <v>42</v>
      </c>
      <c r="D662" s="343">
        <v>0.2</v>
      </c>
      <c r="E662" s="349" t="s">
        <v>678</v>
      </c>
      <c r="F662" s="349" t="s">
        <v>241</v>
      </c>
      <c r="G662" s="342"/>
      <c r="H662" s="342" t="s">
        <v>338</v>
      </c>
      <c r="I662" s="345"/>
    </row>
    <row r="663" spans="1:12" x14ac:dyDescent="0.25">
      <c r="A663" s="347">
        <v>318</v>
      </c>
      <c r="B663" s="351" t="s">
        <v>114</v>
      </c>
      <c r="C663" s="342" t="s">
        <v>42</v>
      </c>
      <c r="D663" s="343">
        <v>0.2</v>
      </c>
      <c r="E663" s="349" t="s">
        <v>678</v>
      </c>
      <c r="F663" s="349" t="s">
        <v>231</v>
      </c>
      <c r="G663" s="342"/>
      <c r="H663" s="342" t="s">
        <v>338</v>
      </c>
      <c r="I663" s="345"/>
    </row>
    <row r="664" spans="1:12" x14ac:dyDescent="0.25">
      <c r="A664" s="340" t="s">
        <v>186</v>
      </c>
      <c r="B664" s="341" t="s">
        <v>1171</v>
      </c>
      <c r="C664" s="342"/>
      <c r="D664" s="343"/>
      <c r="E664" s="349"/>
      <c r="F664" s="349"/>
      <c r="G664" s="342"/>
      <c r="H664" s="342"/>
      <c r="I664" s="345"/>
      <c r="L664" s="346"/>
    </row>
    <row r="665" spans="1:12" x14ac:dyDescent="0.25">
      <c r="A665" s="347">
        <v>319</v>
      </c>
      <c r="B665" s="351" t="s">
        <v>1172</v>
      </c>
      <c r="C665" s="342" t="s">
        <v>1173</v>
      </c>
      <c r="D665" s="343">
        <v>0.08</v>
      </c>
      <c r="E665" s="349" t="s">
        <v>1058</v>
      </c>
      <c r="F665" s="349" t="s">
        <v>214</v>
      </c>
      <c r="G665" s="342"/>
      <c r="H665" s="342" t="s">
        <v>577</v>
      </c>
      <c r="I665" s="345"/>
    </row>
    <row r="666" spans="1:12" x14ac:dyDescent="0.25">
      <c r="A666" s="340" t="s">
        <v>186</v>
      </c>
      <c r="B666" s="341" t="s">
        <v>1174</v>
      </c>
      <c r="C666" s="342"/>
      <c r="D666" s="343">
        <v>0</v>
      </c>
      <c r="E666" s="342" t="s">
        <v>570</v>
      </c>
      <c r="F666" s="370" t="s">
        <v>571</v>
      </c>
      <c r="G666" s="342"/>
      <c r="H666" s="342"/>
      <c r="I666" s="345"/>
      <c r="L666" s="346"/>
    </row>
    <row r="667" spans="1:12" ht="26.4" x14ac:dyDescent="0.25">
      <c r="A667" s="347">
        <v>320</v>
      </c>
      <c r="B667" s="348" t="s">
        <v>229</v>
      </c>
      <c r="C667" s="342" t="s">
        <v>52</v>
      </c>
      <c r="D667" s="343">
        <v>40</v>
      </c>
      <c r="E667" s="349" t="s">
        <v>1175</v>
      </c>
      <c r="F667" s="350" t="s">
        <v>228</v>
      </c>
      <c r="G667" s="347">
        <v>2022</v>
      </c>
      <c r="H667" s="342" t="s">
        <v>573</v>
      </c>
      <c r="I667" s="345"/>
    </row>
    <row r="668" spans="1:12" x14ac:dyDescent="0.25">
      <c r="A668" s="347">
        <v>321</v>
      </c>
      <c r="B668" s="348" t="s">
        <v>277</v>
      </c>
      <c r="C668" s="342" t="s">
        <v>52</v>
      </c>
      <c r="D668" s="343">
        <v>37.76</v>
      </c>
      <c r="E668" s="349" t="s">
        <v>1176</v>
      </c>
      <c r="F668" s="350" t="s">
        <v>249</v>
      </c>
      <c r="G668" s="347">
        <v>2022</v>
      </c>
      <c r="H668" s="342" t="s">
        <v>573</v>
      </c>
      <c r="I668" s="345"/>
    </row>
    <row r="669" spans="1:12" x14ac:dyDescent="0.25">
      <c r="A669" s="340" t="s">
        <v>542</v>
      </c>
      <c r="B669" s="341" t="s">
        <v>1177</v>
      </c>
      <c r="C669" s="342"/>
      <c r="D669" s="343">
        <v>0</v>
      </c>
      <c r="E669" s="342" t="s">
        <v>570</v>
      </c>
      <c r="F669" s="370" t="s">
        <v>571</v>
      </c>
      <c r="G669" s="342"/>
      <c r="H669" s="342"/>
      <c r="I669" s="345"/>
      <c r="L669" s="346"/>
    </row>
    <row r="670" spans="1:12" x14ac:dyDescent="0.25">
      <c r="A670" s="340" t="s">
        <v>186</v>
      </c>
      <c r="B670" s="341" t="s">
        <v>436</v>
      </c>
      <c r="C670" s="342"/>
      <c r="D670" s="343">
        <v>0</v>
      </c>
      <c r="E670" s="342" t="s">
        <v>570</v>
      </c>
      <c r="F670" s="370"/>
      <c r="G670" s="342"/>
      <c r="H670" s="342"/>
      <c r="I670" s="345"/>
      <c r="L670" s="346"/>
    </row>
    <row r="671" spans="1:12" x14ac:dyDescent="0.25">
      <c r="A671" s="347">
        <v>322</v>
      </c>
      <c r="B671" s="351" t="s">
        <v>1178</v>
      </c>
      <c r="C671" s="342" t="s">
        <v>8</v>
      </c>
      <c r="D671" s="343"/>
      <c r="E671" s="342"/>
      <c r="F671" s="342"/>
      <c r="G671" s="342"/>
      <c r="H671" s="342" t="s">
        <v>338</v>
      </c>
      <c r="I671" s="345"/>
    </row>
    <row r="672" spans="1:12" s="358" customFormat="1" x14ac:dyDescent="0.25">
      <c r="A672" s="352"/>
      <c r="B672" s="359" t="s">
        <v>1178</v>
      </c>
      <c r="C672" s="67" t="s">
        <v>8</v>
      </c>
      <c r="D672" s="354">
        <v>28.4</v>
      </c>
      <c r="E672" s="355" t="s">
        <v>1179</v>
      </c>
      <c r="F672" s="356" t="s">
        <v>214</v>
      </c>
      <c r="G672" s="67"/>
      <c r="H672" s="67" t="s">
        <v>338</v>
      </c>
      <c r="I672" s="357"/>
    </row>
    <row r="673" spans="1:12" s="358" customFormat="1" x14ac:dyDescent="0.25">
      <c r="A673" s="352"/>
      <c r="B673" s="359" t="s">
        <v>1178</v>
      </c>
      <c r="C673" s="67" t="s">
        <v>8</v>
      </c>
      <c r="D673" s="354">
        <v>90</v>
      </c>
      <c r="E673" s="355" t="s">
        <v>1180</v>
      </c>
      <c r="F673" s="356" t="s">
        <v>213</v>
      </c>
      <c r="G673" s="67"/>
      <c r="H673" s="67" t="s">
        <v>338</v>
      </c>
      <c r="I673" s="357"/>
    </row>
    <row r="674" spans="1:12" s="358" customFormat="1" x14ac:dyDescent="0.25">
      <c r="A674" s="352"/>
      <c r="B674" s="359" t="s">
        <v>1178</v>
      </c>
      <c r="C674" s="67" t="s">
        <v>8</v>
      </c>
      <c r="D674" s="354">
        <v>50</v>
      </c>
      <c r="E674" s="355" t="s">
        <v>1181</v>
      </c>
      <c r="F674" s="356" t="s">
        <v>212</v>
      </c>
      <c r="G674" s="67"/>
      <c r="H674" s="67" t="s">
        <v>338</v>
      </c>
      <c r="I674" s="357"/>
    </row>
    <row r="675" spans="1:12" s="358" customFormat="1" x14ac:dyDescent="0.25">
      <c r="A675" s="352"/>
      <c r="B675" s="359" t="s">
        <v>1178</v>
      </c>
      <c r="C675" s="67" t="s">
        <v>8</v>
      </c>
      <c r="D675" s="354">
        <v>30</v>
      </c>
      <c r="E675" s="355" t="s">
        <v>1182</v>
      </c>
      <c r="F675" s="356" t="s">
        <v>211</v>
      </c>
      <c r="G675" s="67"/>
      <c r="H675" s="67" t="s">
        <v>338</v>
      </c>
      <c r="I675" s="357"/>
    </row>
    <row r="676" spans="1:12" s="358" customFormat="1" x14ac:dyDescent="0.25">
      <c r="A676" s="352"/>
      <c r="B676" s="359" t="s">
        <v>1178</v>
      </c>
      <c r="C676" s="67" t="s">
        <v>8</v>
      </c>
      <c r="D676" s="354">
        <v>70</v>
      </c>
      <c r="E676" s="355" t="s">
        <v>1183</v>
      </c>
      <c r="F676" s="356" t="s">
        <v>210</v>
      </c>
      <c r="G676" s="67"/>
      <c r="H676" s="67" t="s">
        <v>338</v>
      </c>
      <c r="I676" s="357"/>
    </row>
    <row r="677" spans="1:12" s="358" customFormat="1" x14ac:dyDescent="0.25">
      <c r="A677" s="352"/>
      <c r="B677" s="359" t="s">
        <v>1178</v>
      </c>
      <c r="C677" s="67" t="s">
        <v>8</v>
      </c>
      <c r="D677" s="354">
        <v>70</v>
      </c>
      <c r="E677" s="355" t="s">
        <v>1184</v>
      </c>
      <c r="F677" s="356" t="s">
        <v>228</v>
      </c>
      <c r="G677" s="67"/>
      <c r="H677" s="67" t="s">
        <v>338</v>
      </c>
      <c r="I677" s="357"/>
    </row>
    <row r="678" spans="1:12" s="358" customFormat="1" x14ac:dyDescent="0.25">
      <c r="A678" s="352"/>
      <c r="B678" s="359" t="s">
        <v>1178</v>
      </c>
      <c r="C678" s="67" t="s">
        <v>8</v>
      </c>
      <c r="D678" s="354">
        <v>15</v>
      </c>
      <c r="E678" s="355" t="s">
        <v>1185</v>
      </c>
      <c r="F678" s="356" t="s">
        <v>249</v>
      </c>
      <c r="G678" s="67"/>
      <c r="H678" s="67" t="s">
        <v>338</v>
      </c>
      <c r="I678" s="357"/>
    </row>
    <row r="679" spans="1:12" s="358" customFormat="1" x14ac:dyDescent="0.25">
      <c r="A679" s="352"/>
      <c r="B679" s="359" t="s">
        <v>1178</v>
      </c>
      <c r="C679" s="67" t="s">
        <v>8</v>
      </c>
      <c r="D679" s="354">
        <v>20</v>
      </c>
      <c r="E679" s="355" t="s">
        <v>1186</v>
      </c>
      <c r="F679" s="356" t="s">
        <v>241</v>
      </c>
      <c r="G679" s="67"/>
      <c r="H679" s="67" t="s">
        <v>338</v>
      </c>
      <c r="I679" s="357"/>
    </row>
    <row r="680" spans="1:12" s="358" customFormat="1" x14ac:dyDescent="0.25">
      <c r="A680" s="352"/>
      <c r="B680" s="359" t="s">
        <v>1178</v>
      </c>
      <c r="C680" s="67" t="s">
        <v>8</v>
      </c>
      <c r="D680" s="354">
        <v>29.75</v>
      </c>
      <c r="E680" s="355" t="s">
        <v>1187</v>
      </c>
      <c r="F680" s="356" t="s">
        <v>231</v>
      </c>
      <c r="G680" s="67"/>
      <c r="H680" s="67" t="s">
        <v>338</v>
      </c>
      <c r="I680" s="357"/>
    </row>
    <row r="681" spans="1:12" x14ac:dyDescent="0.25">
      <c r="A681" s="340" t="s">
        <v>186</v>
      </c>
      <c r="B681" s="341" t="s">
        <v>61</v>
      </c>
      <c r="C681" s="342"/>
      <c r="D681" s="343">
        <v>0</v>
      </c>
      <c r="E681" s="342" t="s">
        <v>570</v>
      </c>
      <c r="F681" s="370"/>
      <c r="G681" s="342"/>
      <c r="H681" s="342"/>
      <c r="I681" s="345"/>
      <c r="L681" s="346"/>
    </row>
    <row r="682" spans="1:12" x14ac:dyDescent="0.25">
      <c r="A682" s="347">
        <v>323</v>
      </c>
      <c r="B682" s="351" t="s">
        <v>1188</v>
      </c>
      <c r="C682" s="342" t="s">
        <v>9</v>
      </c>
      <c r="D682" s="343"/>
      <c r="E682" s="342"/>
      <c r="F682" s="342"/>
      <c r="G682" s="342"/>
      <c r="H682" s="342" t="s">
        <v>338</v>
      </c>
      <c r="I682" s="345"/>
    </row>
    <row r="683" spans="1:12" s="358" customFormat="1" x14ac:dyDescent="0.25">
      <c r="A683" s="352"/>
      <c r="B683" s="359" t="s">
        <v>1188</v>
      </c>
      <c r="C683" s="67" t="s">
        <v>9</v>
      </c>
      <c r="D683" s="354">
        <v>62.98</v>
      </c>
      <c r="E683" s="355" t="s">
        <v>1189</v>
      </c>
      <c r="F683" s="356" t="s">
        <v>214</v>
      </c>
      <c r="G683" s="67"/>
      <c r="H683" s="67" t="s">
        <v>338</v>
      </c>
      <c r="I683" s="357"/>
    </row>
    <row r="684" spans="1:12" s="358" customFormat="1" x14ac:dyDescent="0.25">
      <c r="A684" s="352"/>
      <c r="B684" s="359" t="s">
        <v>1188</v>
      </c>
      <c r="C684" s="67" t="s">
        <v>9</v>
      </c>
      <c r="D684" s="354">
        <v>157.78</v>
      </c>
      <c r="E684" s="355" t="s">
        <v>1190</v>
      </c>
      <c r="F684" s="356" t="s">
        <v>213</v>
      </c>
      <c r="G684" s="67"/>
      <c r="H684" s="67" t="s">
        <v>338</v>
      </c>
      <c r="I684" s="357"/>
    </row>
    <row r="685" spans="1:12" s="358" customFormat="1" x14ac:dyDescent="0.25">
      <c r="A685" s="352"/>
      <c r="B685" s="359" t="s">
        <v>1188</v>
      </c>
      <c r="C685" s="67" t="s">
        <v>9</v>
      </c>
      <c r="D685" s="354">
        <v>106.09</v>
      </c>
      <c r="E685" s="355" t="s">
        <v>1191</v>
      </c>
      <c r="F685" s="356" t="s">
        <v>212</v>
      </c>
      <c r="G685" s="67"/>
      <c r="H685" s="67" t="s">
        <v>338</v>
      </c>
      <c r="I685" s="357"/>
    </row>
    <row r="686" spans="1:12" s="358" customFormat="1" x14ac:dyDescent="0.25">
      <c r="A686" s="352"/>
      <c r="B686" s="359" t="s">
        <v>1188</v>
      </c>
      <c r="C686" s="67" t="s">
        <v>9</v>
      </c>
      <c r="D686" s="354">
        <v>41.21</v>
      </c>
      <c r="E686" s="355" t="s">
        <v>1192</v>
      </c>
      <c r="F686" s="356" t="s">
        <v>211</v>
      </c>
      <c r="G686" s="67"/>
      <c r="H686" s="67" t="s">
        <v>338</v>
      </c>
      <c r="I686" s="357"/>
    </row>
    <row r="687" spans="1:12" s="358" customFormat="1" x14ac:dyDescent="0.25">
      <c r="A687" s="352"/>
      <c r="B687" s="359" t="s">
        <v>1188</v>
      </c>
      <c r="C687" s="67" t="s">
        <v>9</v>
      </c>
      <c r="D687" s="354">
        <v>160.24</v>
      </c>
      <c r="E687" s="355" t="s">
        <v>1193</v>
      </c>
      <c r="F687" s="356" t="s">
        <v>210</v>
      </c>
      <c r="G687" s="67"/>
      <c r="H687" s="67" t="s">
        <v>338</v>
      </c>
      <c r="I687" s="357"/>
    </row>
    <row r="688" spans="1:12" s="358" customFormat="1" x14ac:dyDescent="0.25">
      <c r="A688" s="352"/>
      <c r="B688" s="359" t="s">
        <v>1188</v>
      </c>
      <c r="C688" s="67" t="s">
        <v>9</v>
      </c>
      <c r="D688" s="354">
        <v>8</v>
      </c>
      <c r="E688" s="355" t="s">
        <v>1194</v>
      </c>
      <c r="F688" s="356" t="s">
        <v>215</v>
      </c>
      <c r="G688" s="67"/>
      <c r="H688" s="67" t="s">
        <v>338</v>
      </c>
      <c r="I688" s="357"/>
    </row>
    <row r="689" spans="1:12" s="358" customFormat="1" x14ac:dyDescent="0.25">
      <c r="A689" s="352"/>
      <c r="B689" s="359" t="s">
        <v>1188</v>
      </c>
      <c r="C689" s="67" t="s">
        <v>9</v>
      </c>
      <c r="D689" s="354">
        <v>147.94999999999999</v>
      </c>
      <c r="E689" s="355" t="s">
        <v>1195</v>
      </c>
      <c r="F689" s="356" t="s">
        <v>228</v>
      </c>
      <c r="G689" s="67"/>
      <c r="H689" s="67" t="s">
        <v>338</v>
      </c>
      <c r="I689" s="357"/>
    </row>
    <row r="690" spans="1:12" s="358" customFormat="1" x14ac:dyDescent="0.25">
      <c r="A690" s="352"/>
      <c r="B690" s="359" t="s">
        <v>1188</v>
      </c>
      <c r="C690" s="67" t="s">
        <v>9</v>
      </c>
      <c r="D690" s="354">
        <v>31.18</v>
      </c>
      <c r="E690" s="355" t="s">
        <v>1196</v>
      </c>
      <c r="F690" s="356" t="s">
        <v>249</v>
      </c>
      <c r="G690" s="67"/>
      <c r="H690" s="67" t="s">
        <v>338</v>
      </c>
      <c r="I690" s="357"/>
    </row>
    <row r="691" spans="1:12" s="358" customFormat="1" x14ac:dyDescent="0.25">
      <c r="A691" s="352"/>
      <c r="B691" s="359" t="s">
        <v>1188</v>
      </c>
      <c r="C691" s="67" t="s">
        <v>9</v>
      </c>
      <c r="D691" s="354">
        <v>29.64</v>
      </c>
      <c r="E691" s="355" t="s">
        <v>1197</v>
      </c>
      <c r="F691" s="356" t="s">
        <v>241</v>
      </c>
      <c r="G691" s="67"/>
      <c r="H691" s="67" t="s">
        <v>338</v>
      </c>
      <c r="I691" s="357"/>
    </row>
    <row r="692" spans="1:12" s="358" customFormat="1" x14ac:dyDescent="0.25">
      <c r="A692" s="352"/>
      <c r="B692" s="359" t="s">
        <v>1188</v>
      </c>
      <c r="C692" s="67" t="s">
        <v>9</v>
      </c>
      <c r="D692" s="354">
        <v>12.29</v>
      </c>
      <c r="E692" s="355" t="s">
        <v>1198</v>
      </c>
      <c r="F692" s="356" t="s">
        <v>231</v>
      </c>
      <c r="G692" s="67"/>
      <c r="H692" s="67" t="s">
        <v>338</v>
      </c>
      <c r="I692" s="357"/>
    </row>
    <row r="693" spans="1:12" x14ac:dyDescent="0.25">
      <c r="A693" s="340" t="s">
        <v>186</v>
      </c>
      <c r="B693" s="341" t="s">
        <v>69</v>
      </c>
      <c r="C693" s="342"/>
      <c r="D693" s="343">
        <v>0</v>
      </c>
      <c r="E693" s="342" t="s">
        <v>570</v>
      </c>
      <c r="F693" s="370" t="s">
        <v>571</v>
      </c>
      <c r="G693" s="342"/>
      <c r="H693" s="342"/>
      <c r="I693" s="345"/>
      <c r="L693" s="346"/>
    </row>
    <row r="694" spans="1:12" x14ac:dyDescent="0.25">
      <c r="A694" s="347">
        <v>324</v>
      </c>
      <c r="B694" s="374" t="s">
        <v>161</v>
      </c>
      <c r="C694" s="342" t="s">
        <v>13</v>
      </c>
      <c r="D694" s="343">
        <v>4</v>
      </c>
      <c r="E694" s="349" t="s">
        <v>475</v>
      </c>
      <c r="F694" s="350" t="s">
        <v>241</v>
      </c>
      <c r="G694" s="342"/>
      <c r="H694" s="342" t="s">
        <v>577</v>
      </c>
      <c r="I694" s="345"/>
    </row>
    <row r="695" spans="1:12" ht="26.4" x14ac:dyDescent="0.25">
      <c r="A695" s="347">
        <v>325</v>
      </c>
      <c r="B695" s="374" t="s">
        <v>161</v>
      </c>
      <c r="C695" s="342" t="s">
        <v>13</v>
      </c>
      <c r="D695" s="343">
        <v>29.89</v>
      </c>
      <c r="E695" s="349" t="s">
        <v>1199</v>
      </c>
      <c r="F695" s="350" t="s">
        <v>210</v>
      </c>
      <c r="G695" s="342"/>
      <c r="H695" s="342" t="s">
        <v>577</v>
      </c>
      <c r="I695" s="345"/>
    </row>
    <row r="696" spans="1:12" x14ac:dyDescent="0.25">
      <c r="A696" s="347">
        <v>326</v>
      </c>
      <c r="B696" s="374" t="s">
        <v>1200</v>
      </c>
      <c r="C696" s="342" t="s">
        <v>13</v>
      </c>
      <c r="D696" s="343">
        <v>30</v>
      </c>
      <c r="E696" s="349" t="s">
        <v>1201</v>
      </c>
      <c r="F696" s="350" t="s">
        <v>249</v>
      </c>
      <c r="G696" s="342"/>
      <c r="H696" s="342" t="s">
        <v>577</v>
      </c>
      <c r="I696" s="345"/>
    </row>
    <row r="697" spans="1:12" ht="26.4" x14ac:dyDescent="0.25">
      <c r="A697" s="347">
        <v>327</v>
      </c>
      <c r="B697" s="374" t="s">
        <v>437</v>
      </c>
      <c r="C697" s="342" t="s">
        <v>13</v>
      </c>
      <c r="D697" s="343">
        <v>200</v>
      </c>
      <c r="E697" s="349" t="s">
        <v>1202</v>
      </c>
      <c r="F697" s="350" t="s">
        <v>249</v>
      </c>
      <c r="G697" s="342"/>
      <c r="H697" s="342" t="s">
        <v>338</v>
      </c>
      <c r="I697" s="345"/>
    </row>
    <row r="698" spans="1:12" x14ac:dyDescent="0.25">
      <c r="A698" s="347"/>
      <c r="B698" s="374" t="s">
        <v>69</v>
      </c>
      <c r="C698" s="67" t="s">
        <v>13</v>
      </c>
      <c r="D698" s="343">
        <v>30</v>
      </c>
      <c r="E698" s="349"/>
      <c r="F698" s="350"/>
      <c r="G698" s="342"/>
      <c r="H698" s="342" t="s">
        <v>338</v>
      </c>
      <c r="I698" s="345"/>
    </row>
    <row r="699" spans="1:12" s="358" customFormat="1" x14ac:dyDescent="0.25">
      <c r="A699" s="352"/>
      <c r="B699" s="375" t="s">
        <v>69</v>
      </c>
      <c r="C699" s="67" t="s">
        <v>13</v>
      </c>
      <c r="D699" s="354">
        <v>15</v>
      </c>
      <c r="E699" s="355" t="s">
        <v>1203</v>
      </c>
      <c r="F699" s="356" t="s">
        <v>231</v>
      </c>
      <c r="G699" s="67"/>
      <c r="H699" s="67" t="s">
        <v>338</v>
      </c>
      <c r="I699" s="357"/>
    </row>
    <row r="700" spans="1:12" s="358" customFormat="1" x14ac:dyDescent="0.25">
      <c r="A700" s="352"/>
      <c r="B700" s="375" t="s">
        <v>69</v>
      </c>
      <c r="C700" s="67" t="s">
        <v>13</v>
      </c>
      <c r="D700" s="354">
        <v>15</v>
      </c>
      <c r="E700" s="355" t="s">
        <v>1204</v>
      </c>
      <c r="F700" s="356" t="s">
        <v>228</v>
      </c>
      <c r="G700" s="67"/>
      <c r="H700" s="67" t="s">
        <v>338</v>
      </c>
      <c r="I700" s="357"/>
    </row>
    <row r="701" spans="1:12" x14ac:dyDescent="0.25">
      <c r="A701" s="340" t="s">
        <v>186</v>
      </c>
      <c r="B701" s="341" t="s">
        <v>73</v>
      </c>
      <c r="C701" s="342"/>
      <c r="D701" s="343">
        <v>0</v>
      </c>
      <c r="E701" s="342" t="s">
        <v>570</v>
      </c>
      <c r="F701" s="370" t="s">
        <v>571</v>
      </c>
      <c r="G701" s="342"/>
      <c r="H701" s="342"/>
      <c r="I701" s="345"/>
      <c r="L701" s="346"/>
    </row>
    <row r="702" spans="1:12" x14ac:dyDescent="0.25">
      <c r="A702" s="347">
        <v>328</v>
      </c>
      <c r="B702" s="348" t="s">
        <v>302</v>
      </c>
      <c r="C702" s="342" t="s">
        <v>15</v>
      </c>
      <c r="D702" s="343">
        <v>3</v>
      </c>
      <c r="E702" s="349" t="s">
        <v>1205</v>
      </c>
      <c r="F702" s="350" t="s">
        <v>228</v>
      </c>
      <c r="G702" s="347">
        <v>2022</v>
      </c>
      <c r="H702" s="342" t="s">
        <v>573</v>
      </c>
      <c r="I702" s="345"/>
    </row>
    <row r="703" spans="1:12" x14ac:dyDescent="0.25">
      <c r="A703" s="347">
        <v>329</v>
      </c>
      <c r="B703" s="348" t="s">
        <v>303</v>
      </c>
      <c r="C703" s="342" t="s">
        <v>15</v>
      </c>
      <c r="D703" s="343">
        <v>2.5</v>
      </c>
      <c r="E703" s="349" t="s">
        <v>992</v>
      </c>
      <c r="F703" s="350" t="s">
        <v>210</v>
      </c>
      <c r="G703" s="347">
        <v>2022</v>
      </c>
      <c r="H703" s="342" t="s">
        <v>573</v>
      </c>
      <c r="I703" s="345"/>
    </row>
    <row r="704" spans="1:12" x14ac:dyDescent="0.25">
      <c r="A704" s="347">
        <v>330</v>
      </c>
      <c r="B704" s="348" t="s">
        <v>349</v>
      </c>
      <c r="C704" s="342" t="s">
        <v>15</v>
      </c>
      <c r="D704" s="343">
        <v>0.96</v>
      </c>
      <c r="E704" s="349" t="s">
        <v>1206</v>
      </c>
      <c r="F704" s="350" t="s">
        <v>249</v>
      </c>
      <c r="G704" s="347">
        <v>2022</v>
      </c>
      <c r="H704" s="342" t="s">
        <v>573</v>
      </c>
      <c r="I704" s="345"/>
    </row>
    <row r="705" spans="1:12" x14ac:dyDescent="0.25">
      <c r="A705" s="347">
        <v>331</v>
      </c>
      <c r="B705" s="348" t="s">
        <v>369</v>
      </c>
      <c r="C705" s="342" t="s">
        <v>15</v>
      </c>
      <c r="D705" s="343">
        <v>1.53</v>
      </c>
      <c r="E705" s="349" t="s">
        <v>1207</v>
      </c>
      <c r="F705" s="350" t="s">
        <v>249</v>
      </c>
      <c r="G705" s="347">
        <v>2022</v>
      </c>
      <c r="H705" s="342" t="s">
        <v>573</v>
      </c>
      <c r="I705" s="345"/>
    </row>
    <row r="706" spans="1:12" x14ac:dyDescent="0.25">
      <c r="A706" s="347">
        <v>332</v>
      </c>
      <c r="B706" s="348" t="s">
        <v>370</v>
      </c>
      <c r="C706" s="342" t="s">
        <v>15</v>
      </c>
      <c r="D706" s="343">
        <v>2.74</v>
      </c>
      <c r="E706" s="349" t="s">
        <v>1208</v>
      </c>
      <c r="F706" s="350" t="s">
        <v>241</v>
      </c>
      <c r="G706" s="347">
        <v>2022</v>
      </c>
      <c r="H706" s="342" t="s">
        <v>573</v>
      </c>
      <c r="I706" s="345"/>
    </row>
    <row r="707" spans="1:12" x14ac:dyDescent="0.25">
      <c r="A707" s="347">
        <v>333</v>
      </c>
      <c r="B707" s="348" t="s">
        <v>1209</v>
      </c>
      <c r="C707" s="342" t="s">
        <v>15</v>
      </c>
      <c r="D707" s="343">
        <v>3</v>
      </c>
      <c r="E707" s="349" t="s">
        <v>694</v>
      </c>
      <c r="F707" s="350" t="s">
        <v>228</v>
      </c>
      <c r="G707" s="347"/>
      <c r="H707" s="342" t="s">
        <v>577</v>
      </c>
      <c r="I707" s="345"/>
    </row>
    <row r="708" spans="1:12" x14ac:dyDescent="0.25">
      <c r="A708" s="347">
        <v>334</v>
      </c>
      <c r="B708" s="348" t="s">
        <v>1210</v>
      </c>
      <c r="C708" s="342" t="s">
        <v>15</v>
      </c>
      <c r="D708" s="343">
        <v>3.79</v>
      </c>
      <c r="E708" s="349" t="s">
        <v>1211</v>
      </c>
      <c r="F708" s="350" t="s">
        <v>210</v>
      </c>
      <c r="G708" s="347"/>
      <c r="H708" s="342" t="s">
        <v>577</v>
      </c>
      <c r="I708" s="345"/>
    </row>
    <row r="709" spans="1:12" x14ac:dyDescent="0.25">
      <c r="A709" s="347">
        <v>335</v>
      </c>
      <c r="B709" s="348" t="s">
        <v>73</v>
      </c>
      <c r="C709" s="342" t="s">
        <v>15</v>
      </c>
      <c r="D709" s="343">
        <v>500</v>
      </c>
      <c r="E709" s="349"/>
      <c r="F709" s="350"/>
      <c r="G709" s="347"/>
      <c r="H709" s="342" t="s">
        <v>338</v>
      </c>
      <c r="I709" s="345"/>
    </row>
    <row r="710" spans="1:12" s="358" customFormat="1" x14ac:dyDescent="0.25">
      <c r="A710" s="352"/>
      <c r="B710" s="353" t="s">
        <v>73</v>
      </c>
      <c r="C710" s="67" t="s">
        <v>15</v>
      </c>
      <c r="D710" s="354">
        <v>100</v>
      </c>
      <c r="E710" s="355" t="s">
        <v>1212</v>
      </c>
      <c r="F710" s="356" t="s">
        <v>231</v>
      </c>
      <c r="G710" s="352"/>
      <c r="H710" s="67" t="s">
        <v>338</v>
      </c>
      <c r="I710" s="357"/>
    </row>
    <row r="711" spans="1:12" s="358" customFormat="1" ht="26.4" x14ac:dyDescent="0.25">
      <c r="A711" s="352"/>
      <c r="B711" s="353" t="s">
        <v>73</v>
      </c>
      <c r="C711" s="67" t="s">
        <v>15</v>
      </c>
      <c r="D711" s="354">
        <v>40</v>
      </c>
      <c r="E711" s="355" t="s">
        <v>1213</v>
      </c>
      <c r="F711" s="356" t="s">
        <v>210</v>
      </c>
      <c r="G711" s="67"/>
      <c r="H711" s="67" t="s">
        <v>338</v>
      </c>
      <c r="I711" s="357"/>
    </row>
    <row r="712" spans="1:12" s="358" customFormat="1" ht="26.4" x14ac:dyDescent="0.25">
      <c r="A712" s="352"/>
      <c r="B712" s="353" t="s">
        <v>73</v>
      </c>
      <c r="C712" s="67" t="s">
        <v>15</v>
      </c>
      <c r="D712" s="354">
        <v>50</v>
      </c>
      <c r="E712" s="355" t="s">
        <v>1214</v>
      </c>
      <c r="F712" s="356" t="s">
        <v>211</v>
      </c>
      <c r="G712" s="67"/>
      <c r="H712" s="67" t="s">
        <v>338</v>
      </c>
      <c r="I712" s="357"/>
    </row>
    <row r="713" spans="1:12" s="358" customFormat="1" ht="26.4" x14ac:dyDescent="0.25">
      <c r="A713" s="352"/>
      <c r="B713" s="353" t="s">
        <v>73</v>
      </c>
      <c r="C713" s="67" t="s">
        <v>15</v>
      </c>
      <c r="D713" s="354">
        <v>50</v>
      </c>
      <c r="E713" s="355" t="s">
        <v>1215</v>
      </c>
      <c r="F713" s="356" t="s">
        <v>212</v>
      </c>
      <c r="G713" s="67"/>
      <c r="H713" s="67" t="s">
        <v>338</v>
      </c>
      <c r="I713" s="357"/>
    </row>
    <row r="714" spans="1:12" s="358" customFormat="1" ht="26.4" x14ac:dyDescent="0.25">
      <c r="A714" s="352"/>
      <c r="B714" s="353" t="s">
        <v>73</v>
      </c>
      <c r="C714" s="67" t="s">
        <v>15</v>
      </c>
      <c r="D714" s="354">
        <v>100</v>
      </c>
      <c r="E714" s="355" t="s">
        <v>1216</v>
      </c>
      <c r="F714" s="356" t="s">
        <v>241</v>
      </c>
      <c r="G714" s="67"/>
      <c r="H714" s="67" t="s">
        <v>338</v>
      </c>
      <c r="I714" s="357"/>
    </row>
    <row r="715" spans="1:12" s="358" customFormat="1" ht="26.4" x14ac:dyDescent="0.25">
      <c r="A715" s="352"/>
      <c r="B715" s="353" t="s">
        <v>73</v>
      </c>
      <c r="C715" s="67" t="s">
        <v>15</v>
      </c>
      <c r="D715" s="354">
        <v>30</v>
      </c>
      <c r="E715" s="355" t="s">
        <v>1217</v>
      </c>
      <c r="F715" s="356" t="s">
        <v>214</v>
      </c>
      <c r="G715" s="67"/>
      <c r="H715" s="67" t="s">
        <v>338</v>
      </c>
      <c r="I715" s="357"/>
    </row>
    <row r="716" spans="1:12" s="358" customFormat="1" ht="26.4" x14ac:dyDescent="0.25">
      <c r="A716" s="352"/>
      <c r="B716" s="353" t="s">
        <v>73</v>
      </c>
      <c r="C716" s="67" t="s">
        <v>15</v>
      </c>
      <c r="D716" s="354">
        <v>80</v>
      </c>
      <c r="E716" s="355" t="s">
        <v>1218</v>
      </c>
      <c r="F716" s="356" t="s">
        <v>228</v>
      </c>
      <c r="G716" s="67"/>
      <c r="H716" s="67" t="s">
        <v>338</v>
      </c>
      <c r="I716" s="357"/>
    </row>
    <row r="717" spans="1:12" s="358" customFormat="1" ht="26.4" x14ac:dyDescent="0.25">
      <c r="A717" s="376"/>
      <c r="B717" s="377" t="s">
        <v>73</v>
      </c>
      <c r="C717" s="378" t="s">
        <v>15</v>
      </c>
      <c r="D717" s="379">
        <v>50</v>
      </c>
      <c r="E717" s="380" t="s">
        <v>1219</v>
      </c>
      <c r="F717" s="381" t="s">
        <v>249</v>
      </c>
      <c r="G717" s="378"/>
      <c r="H717" s="378" t="s">
        <v>338</v>
      </c>
      <c r="I717" s="357"/>
    </row>
    <row r="718" spans="1:12" x14ac:dyDescent="0.25">
      <c r="L718" s="346"/>
    </row>
    <row r="719" spans="1:12" x14ac:dyDescent="0.25">
      <c r="L719" s="346"/>
    </row>
    <row r="720" spans="1:12" x14ac:dyDescent="0.25">
      <c r="L720" s="346"/>
    </row>
    <row r="721" spans="12:12" s="335" customFormat="1" x14ac:dyDescent="0.25">
      <c r="L721" s="346"/>
    </row>
    <row r="722" spans="12:12" s="335" customFormat="1" x14ac:dyDescent="0.25">
      <c r="L722" s="346"/>
    </row>
    <row r="723" spans="12:12" s="335" customFormat="1" x14ac:dyDescent="0.25">
      <c r="L723" s="346"/>
    </row>
    <row r="724" spans="12:12" s="335" customFormat="1" x14ac:dyDescent="0.25">
      <c r="L724" s="346"/>
    </row>
    <row r="725" spans="12:12" s="335" customFormat="1" x14ac:dyDescent="0.25">
      <c r="L725" s="346"/>
    </row>
    <row r="726" spans="12:12" s="335" customFormat="1" x14ac:dyDescent="0.25">
      <c r="L726" s="346"/>
    </row>
    <row r="727" spans="12:12" s="335" customFormat="1" x14ac:dyDescent="0.25">
      <c r="L727" s="346"/>
    </row>
    <row r="728" spans="12:12" s="335" customFormat="1" x14ac:dyDescent="0.25">
      <c r="L728" s="346"/>
    </row>
    <row r="729" spans="12:12" s="335" customFormat="1" x14ac:dyDescent="0.25">
      <c r="L729" s="346"/>
    </row>
    <row r="730" spans="12:12" s="335" customFormat="1" x14ac:dyDescent="0.25">
      <c r="L730" s="346"/>
    </row>
    <row r="731" spans="12:12" s="335" customFormat="1" x14ac:dyDescent="0.25">
      <c r="L731" s="346"/>
    </row>
    <row r="732" spans="12:12" s="335" customFormat="1" x14ac:dyDescent="0.25">
      <c r="L732" s="346"/>
    </row>
    <row r="733" spans="12:12" s="335" customFormat="1" x14ac:dyDescent="0.25">
      <c r="L733" s="346"/>
    </row>
    <row r="734" spans="12:12" s="335" customFormat="1" x14ac:dyDescent="0.25">
      <c r="L734" s="346"/>
    </row>
    <row r="735" spans="12:12" s="335" customFormat="1" x14ac:dyDescent="0.25">
      <c r="L735" s="346"/>
    </row>
    <row r="736" spans="12:12" s="335" customFormat="1" x14ac:dyDescent="0.25">
      <c r="L736" s="346"/>
    </row>
    <row r="737" spans="12:12" s="335" customFormat="1" x14ac:dyDescent="0.25">
      <c r="L737" s="346"/>
    </row>
    <row r="738" spans="12:12" s="335" customFormat="1" x14ac:dyDescent="0.25">
      <c r="L738" s="346"/>
    </row>
    <row r="739" spans="12:12" s="335" customFormat="1" x14ac:dyDescent="0.25">
      <c r="L739" s="346"/>
    </row>
    <row r="740" spans="12:12" s="335" customFormat="1" x14ac:dyDescent="0.25">
      <c r="L740" s="346"/>
    </row>
    <row r="741" spans="12:12" s="335" customFormat="1" x14ac:dyDescent="0.25">
      <c r="L741" s="346"/>
    </row>
    <row r="742" spans="12:12" s="335" customFormat="1" x14ac:dyDescent="0.25">
      <c r="L742" s="346"/>
    </row>
    <row r="743" spans="12:12" s="335" customFormat="1" x14ac:dyDescent="0.25">
      <c r="L743" s="346"/>
    </row>
    <row r="744" spans="12:12" s="335" customFormat="1" x14ac:dyDescent="0.25">
      <c r="L744" s="346"/>
    </row>
    <row r="745" spans="12:12" s="335" customFormat="1" x14ac:dyDescent="0.25">
      <c r="L745" s="346"/>
    </row>
    <row r="746" spans="12:12" s="335" customFormat="1" x14ac:dyDescent="0.25">
      <c r="L746" s="346"/>
    </row>
    <row r="747" spans="12:12" s="335" customFormat="1" x14ac:dyDescent="0.25">
      <c r="L747" s="346"/>
    </row>
    <row r="748" spans="12:12" s="335" customFormat="1" x14ac:dyDescent="0.25">
      <c r="L748" s="346"/>
    </row>
    <row r="749" spans="12:12" s="335" customFormat="1" x14ac:dyDescent="0.25">
      <c r="L749" s="346"/>
    </row>
    <row r="750" spans="12:12" s="335" customFormat="1" x14ac:dyDescent="0.25">
      <c r="L750" s="346"/>
    </row>
    <row r="751" spans="12:12" s="335" customFormat="1" x14ac:dyDescent="0.25">
      <c r="L751" s="346"/>
    </row>
    <row r="752" spans="12:12" s="335" customFormat="1" x14ac:dyDescent="0.25">
      <c r="L752" s="346"/>
    </row>
    <row r="753" spans="12:12" s="335" customFormat="1" x14ac:dyDescent="0.25">
      <c r="L753" s="346"/>
    </row>
    <row r="754" spans="12:12" s="335" customFormat="1" x14ac:dyDescent="0.25">
      <c r="L754" s="346"/>
    </row>
    <row r="755" spans="12:12" s="335" customFormat="1" x14ac:dyDescent="0.25">
      <c r="L755" s="346"/>
    </row>
    <row r="756" spans="12:12" s="335" customFormat="1" x14ac:dyDescent="0.25">
      <c r="L756" s="346"/>
    </row>
    <row r="757" spans="12:12" s="335" customFormat="1" x14ac:dyDescent="0.25">
      <c r="L757" s="346"/>
    </row>
    <row r="758" spans="12:12" s="335" customFormat="1" x14ac:dyDescent="0.25">
      <c r="L758" s="346"/>
    </row>
    <row r="759" spans="12:12" s="335" customFormat="1" x14ac:dyDescent="0.25">
      <c r="L759" s="346"/>
    </row>
    <row r="760" spans="12:12" s="335" customFormat="1" x14ac:dyDescent="0.25">
      <c r="L760" s="346"/>
    </row>
    <row r="761" spans="12:12" s="335" customFormat="1" x14ac:dyDescent="0.25">
      <c r="L761" s="346"/>
    </row>
    <row r="762" spans="12:12" s="335" customFormat="1" x14ac:dyDescent="0.25">
      <c r="L762" s="346"/>
    </row>
    <row r="763" spans="12:12" s="335" customFormat="1" x14ac:dyDescent="0.25">
      <c r="L763" s="346"/>
    </row>
    <row r="764" spans="12:12" s="335" customFormat="1" x14ac:dyDescent="0.25">
      <c r="L764" s="346"/>
    </row>
    <row r="765" spans="12:12" s="335" customFormat="1" x14ac:dyDescent="0.25">
      <c r="L765" s="346"/>
    </row>
    <row r="766" spans="12:12" s="335" customFormat="1" x14ac:dyDescent="0.25">
      <c r="L766" s="346"/>
    </row>
    <row r="767" spans="12:12" s="335" customFormat="1" x14ac:dyDescent="0.25">
      <c r="L767" s="346"/>
    </row>
    <row r="768" spans="12:12" s="335" customFormat="1" x14ac:dyDescent="0.25">
      <c r="L768" s="346"/>
    </row>
    <row r="769" spans="12:12" s="335" customFormat="1" x14ac:dyDescent="0.25">
      <c r="L769" s="346"/>
    </row>
    <row r="770" spans="12:12" s="335" customFormat="1" x14ac:dyDescent="0.25">
      <c r="L770" s="346"/>
    </row>
    <row r="771" spans="12:12" s="335" customFormat="1" x14ac:dyDescent="0.25">
      <c r="L771" s="346"/>
    </row>
    <row r="772" spans="12:12" s="335" customFormat="1" x14ac:dyDescent="0.25">
      <c r="L772" s="346"/>
    </row>
    <row r="773" spans="12:12" s="335" customFormat="1" x14ac:dyDescent="0.25">
      <c r="L773" s="346"/>
    </row>
    <row r="774" spans="12:12" s="335" customFormat="1" x14ac:dyDescent="0.25">
      <c r="L774" s="346"/>
    </row>
    <row r="775" spans="12:12" s="335" customFormat="1" x14ac:dyDescent="0.25">
      <c r="L775" s="346"/>
    </row>
    <row r="776" spans="12:12" s="335" customFormat="1" x14ac:dyDescent="0.25">
      <c r="L776" s="346"/>
    </row>
    <row r="777" spans="12:12" s="335" customFormat="1" x14ac:dyDescent="0.25">
      <c r="L777" s="346"/>
    </row>
    <row r="778" spans="12:12" s="335" customFormat="1" x14ac:dyDescent="0.25">
      <c r="L778" s="346"/>
    </row>
    <row r="779" spans="12:12" s="335" customFormat="1" x14ac:dyDescent="0.25">
      <c r="L779" s="346"/>
    </row>
    <row r="780" spans="12:12" s="335" customFormat="1" x14ac:dyDescent="0.25">
      <c r="L780" s="346"/>
    </row>
    <row r="781" spans="12:12" s="335" customFormat="1" x14ac:dyDescent="0.25">
      <c r="L781" s="346"/>
    </row>
    <row r="782" spans="12:12" s="335" customFormat="1" x14ac:dyDescent="0.25">
      <c r="L782" s="346"/>
    </row>
    <row r="783" spans="12:12" s="335" customFormat="1" x14ac:dyDescent="0.25">
      <c r="L783" s="346"/>
    </row>
    <row r="784" spans="12:12" s="335" customFormat="1" x14ac:dyDescent="0.25">
      <c r="L784" s="346"/>
    </row>
    <row r="785" spans="12:12" s="335" customFormat="1" x14ac:dyDescent="0.25">
      <c r="L785" s="346"/>
    </row>
    <row r="786" spans="12:12" s="335" customFormat="1" x14ac:dyDescent="0.25">
      <c r="L786" s="346"/>
    </row>
    <row r="787" spans="12:12" s="335" customFormat="1" x14ac:dyDescent="0.25">
      <c r="L787" s="346"/>
    </row>
    <row r="788" spans="12:12" s="335" customFormat="1" x14ac:dyDescent="0.25">
      <c r="L788" s="346"/>
    </row>
    <row r="789" spans="12:12" s="335" customFormat="1" x14ac:dyDescent="0.25">
      <c r="L789" s="346"/>
    </row>
    <row r="790" spans="12:12" s="335" customFormat="1" x14ac:dyDescent="0.25">
      <c r="L790" s="346"/>
    </row>
    <row r="791" spans="12:12" s="335" customFormat="1" x14ac:dyDescent="0.25">
      <c r="L791" s="346"/>
    </row>
    <row r="792" spans="12:12" s="335" customFormat="1" x14ac:dyDescent="0.25">
      <c r="L792" s="346"/>
    </row>
    <row r="793" spans="12:12" s="335" customFormat="1" x14ac:dyDescent="0.25">
      <c r="L793" s="346"/>
    </row>
    <row r="794" spans="12:12" s="335" customFormat="1" x14ac:dyDescent="0.25">
      <c r="L794" s="346"/>
    </row>
    <row r="795" spans="12:12" s="335" customFormat="1" x14ac:dyDescent="0.25">
      <c r="L795" s="346"/>
    </row>
    <row r="796" spans="12:12" s="335" customFormat="1" x14ac:dyDescent="0.25">
      <c r="L796" s="346"/>
    </row>
    <row r="797" spans="12:12" s="335" customFormat="1" x14ac:dyDescent="0.25">
      <c r="L797" s="346"/>
    </row>
    <row r="798" spans="12:12" s="335" customFormat="1" x14ac:dyDescent="0.25">
      <c r="L798" s="346"/>
    </row>
    <row r="799" spans="12:12" s="335" customFormat="1" x14ac:dyDescent="0.25">
      <c r="L799" s="346"/>
    </row>
    <row r="800" spans="12:12" s="335" customFormat="1" x14ac:dyDescent="0.25">
      <c r="L800" s="346"/>
    </row>
    <row r="801" spans="12:12" s="335" customFormat="1" x14ac:dyDescent="0.25">
      <c r="L801" s="346"/>
    </row>
    <row r="802" spans="12:12" s="335" customFormat="1" x14ac:dyDescent="0.25">
      <c r="L802" s="346"/>
    </row>
    <row r="803" spans="12:12" s="335" customFormat="1" x14ac:dyDescent="0.25">
      <c r="L803" s="346"/>
    </row>
    <row r="804" spans="12:12" s="335" customFormat="1" x14ac:dyDescent="0.25">
      <c r="L804" s="346"/>
    </row>
    <row r="805" spans="12:12" s="335" customFormat="1" x14ac:dyDescent="0.25">
      <c r="L805" s="346"/>
    </row>
    <row r="806" spans="12:12" s="335" customFormat="1" x14ac:dyDescent="0.25">
      <c r="L806" s="346"/>
    </row>
    <row r="807" spans="12:12" s="335" customFormat="1" x14ac:dyDescent="0.25">
      <c r="L807" s="346"/>
    </row>
    <row r="808" spans="12:12" s="335" customFormat="1" x14ac:dyDescent="0.25">
      <c r="L808" s="346"/>
    </row>
    <row r="809" spans="12:12" s="335" customFormat="1" x14ac:dyDescent="0.25">
      <c r="L809" s="346"/>
    </row>
    <row r="810" spans="12:12" s="335" customFormat="1" x14ac:dyDescent="0.25">
      <c r="L810" s="346"/>
    </row>
    <row r="811" spans="12:12" s="335" customFormat="1" x14ac:dyDescent="0.25">
      <c r="L811" s="346"/>
    </row>
    <row r="812" spans="12:12" s="335" customFormat="1" x14ac:dyDescent="0.25">
      <c r="L812" s="346"/>
    </row>
    <row r="813" spans="12:12" s="335" customFormat="1" x14ac:dyDescent="0.25">
      <c r="L813" s="346"/>
    </row>
    <row r="814" spans="12:12" s="335" customFormat="1" x14ac:dyDescent="0.25">
      <c r="L814" s="346"/>
    </row>
    <row r="815" spans="12:12" s="335" customFormat="1" x14ac:dyDescent="0.25">
      <c r="L815" s="346"/>
    </row>
    <row r="816" spans="12:12" s="335" customFormat="1" x14ac:dyDescent="0.25">
      <c r="L816" s="346"/>
    </row>
    <row r="817" spans="12:12" s="335" customFormat="1" x14ac:dyDescent="0.25">
      <c r="L817" s="346"/>
    </row>
    <row r="818" spans="12:12" s="335" customFormat="1" x14ac:dyDescent="0.25">
      <c r="L818" s="346"/>
    </row>
    <row r="819" spans="12:12" s="335" customFormat="1" x14ac:dyDescent="0.25">
      <c r="L819" s="346"/>
    </row>
    <row r="820" spans="12:12" s="335" customFormat="1" x14ac:dyDescent="0.25">
      <c r="L820" s="346"/>
    </row>
    <row r="821" spans="12:12" s="335" customFormat="1" x14ac:dyDescent="0.25">
      <c r="L821" s="346"/>
    </row>
    <row r="822" spans="12:12" s="335" customFormat="1" x14ac:dyDescent="0.25">
      <c r="L822" s="346"/>
    </row>
    <row r="823" spans="12:12" s="335" customFormat="1" x14ac:dyDescent="0.25">
      <c r="L823" s="346"/>
    </row>
    <row r="824" spans="12:12" s="335" customFormat="1" x14ac:dyDescent="0.25">
      <c r="L824" s="346"/>
    </row>
    <row r="825" spans="12:12" s="335" customFormat="1" x14ac:dyDescent="0.25">
      <c r="L825" s="346"/>
    </row>
    <row r="826" spans="12:12" s="335" customFormat="1" x14ac:dyDescent="0.25">
      <c r="L826" s="346"/>
    </row>
    <row r="827" spans="12:12" s="335" customFormat="1" x14ac:dyDescent="0.25">
      <c r="L827" s="346"/>
    </row>
    <row r="828" spans="12:12" s="335" customFormat="1" x14ac:dyDescent="0.25">
      <c r="L828" s="346"/>
    </row>
    <row r="829" spans="12:12" s="335" customFormat="1" x14ac:dyDescent="0.25">
      <c r="L829" s="346"/>
    </row>
    <row r="830" spans="12:12" s="335" customFormat="1" x14ac:dyDescent="0.25">
      <c r="L830" s="346"/>
    </row>
    <row r="831" spans="12:12" s="335" customFormat="1" x14ac:dyDescent="0.25">
      <c r="L831" s="346"/>
    </row>
    <row r="832" spans="12:12" s="335" customFormat="1" x14ac:dyDescent="0.25">
      <c r="L832" s="346"/>
    </row>
    <row r="833" spans="12:12" s="335" customFormat="1" x14ac:dyDescent="0.25">
      <c r="L833" s="346"/>
    </row>
    <row r="834" spans="12:12" s="335" customFormat="1" x14ac:dyDescent="0.25">
      <c r="L834" s="346"/>
    </row>
    <row r="835" spans="12:12" s="335" customFormat="1" x14ac:dyDescent="0.25">
      <c r="L835" s="346"/>
    </row>
    <row r="836" spans="12:12" s="335" customFormat="1" x14ac:dyDescent="0.25">
      <c r="L836" s="346"/>
    </row>
    <row r="837" spans="12:12" s="335" customFormat="1" x14ac:dyDescent="0.25">
      <c r="L837" s="346"/>
    </row>
    <row r="838" spans="12:12" s="335" customFormat="1" x14ac:dyDescent="0.25">
      <c r="L838" s="346"/>
    </row>
    <row r="839" spans="12:12" s="335" customFormat="1" x14ac:dyDescent="0.25">
      <c r="L839" s="346"/>
    </row>
    <row r="840" spans="12:12" s="335" customFormat="1" x14ac:dyDescent="0.25">
      <c r="L840" s="346"/>
    </row>
    <row r="841" spans="12:12" s="335" customFormat="1" x14ac:dyDescent="0.25">
      <c r="L841" s="346"/>
    </row>
    <row r="842" spans="12:12" s="335" customFormat="1" x14ac:dyDescent="0.25">
      <c r="L842" s="346"/>
    </row>
    <row r="843" spans="12:12" s="335" customFormat="1" x14ac:dyDescent="0.25">
      <c r="L843" s="346"/>
    </row>
    <row r="844" spans="12:12" s="335" customFormat="1" x14ac:dyDescent="0.25">
      <c r="L844" s="346"/>
    </row>
    <row r="845" spans="12:12" s="335" customFormat="1" x14ac:dyDescent="0.25">
      <c r="L845" s="346"/>
    </row>
    <row r="846" spans="12:12" s="335" customFormat="1" x14ac:dyDescent="0.25">
      <c r="L846" s="346"/>
    </row>
    <row r="847" spans="12:12" s="335" customFormat="1" x14ac:dyDescent="0.25">
      <c r="L847" s="346"/>
    </row>
    <row r="848" spans="12:12" s="335" customFormat="1" x14ac:dyDescent="0.25">
      <c r="L848" s="346"/>
    </row>
    <row r="849" spans="12:12" s="335" customFormat="1" x14ac:dyDescent="0.25">
      <c r="L849" s="346"/>
    </row>
    <row r="850" spans="12:12" s="335" customFormat="1" x14ac:dyDescent="0.25">
      <c r="L850" s="346"/>
    </row>
    <row r="851" spans="12:12" s="335" customFormat="1" x14ac:dyDescent="0.25">
      <c r="L851" s="346"/>
    </row>
    <row r="852" spans="12:12" s="335" customFormat="1" x14ac:dyDescent="0.25">
      <c r="L852" s="346"/>
    </row>
    <row r="853" spans="12:12" s="335" customFormat="1" x14ac:dyDescent="0.25">
      <c r="L853" s="346"/>
    </row>
    <row r="854" spans="12:12" s="335" customFormat="1" x14ac:dyDescent="0.25">
      <c r="L854" s="346"/>
    </row>
    <row r="855" spans="12:12" s="335" customFormat="1" x14ac:dyDescent="0.25">
      <c r="L855" s="346"/>
    </row>
    <row r="856" spans="12:12" s="335" customFormat="1" x14ac:dyDescent="0.25">
      <c r="L856" s="346"/>
    </row>
    <row r="857" spans="12:12" s="335" customFormat="1" x14ac:dyDescent="0.25">
      <c r="L857" s="346"/>
    </row>
    <row r="858" spans="12:12" s="335" customFormat="1" x14ac:dyDescent="0.25">
      <c r="L858" s="346"/>
    </row>
    <row r="859" spans="12:12" s="335" customFormat="1" x14ac:dyDescent="0.25">
      <c r="L859" s="346"/>
    </row>
    <row r="860" spans="12:12" s="335" customFormat="1" x14ac:dyDescent="0.25">
      <c r="L860" s="346"/>
    </row>
    <row r="861" spans="12:12" s="335" customFormat="1" x14ac:dyDescent="0.25">
      <c r="L861" s="346"/>
    </row>
    <row r="862" spans="12:12" s="335" customFormat="1" x14ac:dyDescent="0.25">
      <c r="L862" s="346"/>
    </row>
    <row r="863" spans="12:12" s="335" customFormat="1" x14ac:dyDescent="0.25">
      <c r="L863" s="346"/>
    </row>
    <row r="864" spans="12:12" s="335" customFormat="1" x14ac:dyDescent="0.25">
      <c r="L864" s="346"/>
    </row>
    <row r="865" spans="12:12" s="335" customFormat="1" x14ac:dyDescent="0.25">
      <c r="L865" s="346"/>
    </row>
    <row r="866" spans="12:12" s="335" customFormat="1" x14ac:dyDescent="0.25">
      <c r="L866" s="346"/>
    </row>
    <row r="867" spans="12:12" s="335" customFormat="1" x14ac:dyDescent="0.25">
      <c r="L867" s="346"/>
    </row>
    <row r="868" spans="12:12" s="335" customFormat="1" x14ac:dyDescent="0.25">
      <c r="L868" s="346"/>
    </row>
    <row r="869" spans="12:12" s="335" customFormat="1" x14ac:dyDescent="0.25">
      <c r="L869" s="346"/>
    </row>
    <row r="870" spans="12:12" s="335" customFormat="1" x14ac:dyDescent="0.25">
      <c r="L870" s="346"/>
    </row>
    <row r="871" spans="12:12" s="335" customFormat="1" x14ac:dyDescent="0.25">
      <c r="L871" s="346"/>
    </row>
    <row r="872" spans="12:12" s="335" customFormat="1" x14ac:dyDescent="0.25">
      <c r="L872" s="346"/>
    </row>
    <row r="873" spans="12:12" s="335" customFormat="1" x14ac:dyDescent="0.25">
      <c r="L873" s="346"/>
    </row>
    <row r="874" spans="12:12" s="335" customFormat="1" x14ac:dyDescent="0.25">
      <c r="L874" s="346"/>
    </row>
    <row r="875" spans="12:12" s="335" customFormat="1" x14ac:dyDescent="0.25">
      <c r="L875" s="346"/>
    </row>
    <row r="876" spans="12:12" s="335" customFormat="1" x14ac:dyDescent="0.25">
      <c r="L876" s="346"/>
    </row>
    <row r="877" spans="12:12" s="335" customFormat="1" x14ac:dyDescent="0.25">
      <c r="L877" s="346"/>
    </row>
    <row r="878" spans="12:12" s="335" customFormat="1" x14ac:dyDescent="0.25">
      <c r="L878" s="346"/>
    </row>
    <row r="879" spans="12:12" s="335" customFormat="1" x14ac:dyDescent="0.25">
      <c r="L879" s="346"/>
    </row>
    <row r="880" spans="12:12" s="335" customFormat="1" x14ac:dyDescent="0.25">
      <c r="L880" s="346"/>
    </row>
    <row r="881" spans="12:12" s="335" customFormat="1" x14ac:dyDescent="0.25">
      <c r="L881" s="346"/>
    </row>
    <row r="882" spans="12:12" s="335" customFormat="1" x14ac:dyDescent="0.25">
      <c r="L882" s="346"/>
    </row>
    <row r="883" spans="12:12" s="335" customFormat="1" x14ac:dyDescent="0.25">
      <c r="L883" s="346"/>
    </row>
    <row r="884" spans="12:12" s="335" customFormat="1" x14ac:dyDescent="0.25">
      <c r="L884" s="346"/>
    </row>
    <row r="885" spans="12:12" s="335" customFormat="1" x14ac:dyDescent="0.25">
      <c r="L885" s="346"/>
    </row>
    <row r="886" spans="12:12" s="335" customFormat="1" x14ac:dyDescent="0.25">
      <c r="L886" s="346"/>
    </row>
    <row r="887" spans="12:12" s="335" customFormat="1" x14ac:dyDescent="0.25">
      <c r="L887" s="346"/>
    </row>
    <row r="888" spans="12:12" s="335" customFormat="1" x14ac:dyDescent="0.25">
      <c r="L888" s="346"/>
    </row>
    <row r="889" spans="12:12" s="335" customFormat="1" x14ac:dyDescent="0.25">
      <c r="L889" s="346"/>
    </row>
    <row r="890" spans="12:12" s="335" customFormat="1" x14ac:dyDescent="0.25">
      <c r="L890" s="346"/>
    </row>
    <row r="891" spans="12:12" s="335" customFormat="1" x14ac:dyDescent="0.25">
      <c r="L891" s="346"/>
    </row>
    <row r="892" spans="12:12" s="335" customFormat="1" x14ac:dyDescent="0.25">
      <c r="L892" s="346"/>
    </row>
    <row r="893" spans="12:12" s="335" customFormat="1" x14ac:dyDescent="0.25">
      <c r="L893" s="346"/>
    </row>
    <row r="894" spans="12:12" s="335" customFormat="1" x14ac:dyDescent="0.25">
      <c r="L894" s="346"/>
    </row>
    <row r="895" spans="12:12" s="335" customFormat="1" x14ac:dyDescent="0.25">
      <c r="L895" s="346"/>
    </row>
    <row r="896" spans="12:12" s="335" customFormat="1" x14ac:dyDescent="0.25">
      <c r="L896" s="346"/>
    </row>
    <row r="897" spans="12:12" s="335" customFormat="1" x14ac:dyDescent="0.25">
      <c r="L897" s="346"/>
    </row>
    <row r="898" spans="12:12" s="335" customFormat="1" x14ac:dyDescent="0.25">
      <c r="L898" s="346"/>
    </row>
    <row r="899" spans="12:12" s="335" customFormat="1" x14ac:dyDescent="0.25">
      <c r="L899" s="346"/>
    </row>
    <row r="900" spans="12:12" s="335" customFormat="1" x14ac:dyDescent="0.25">
      <c r="L900" s="346"/>
    </row>
    <row r="901" spans="12:12" s="335" customFormat="1" x14ac:dyDescent="0.25">
      <c r="L901" s="346"/>
    </row>
    <row r="902" spans="12:12" s="335" customFormat="1" x14ac:dyDescent="0.25">
      <c r="L902" s="346"/>
    </row>
    <row r="903" spans="12:12" s="335" customFormat="1" x14ac:dyDescent="0.25">
      <c r="L903" s="346"/>
    </row>
    <row r="904" spans="12:12" s="335" customFormat="1" x14ac:dyDescent="0.25">
      <c r="L904" s="346"/>
    </row>
    <row r="905" spans="12:12" s="335" customFormat="1" x14ac:dyDescent="0.25">
      <c r="L905" s="346"/>
    </row>
    <row r="906" spans="12:12" s="335" customFormat="1" x14ac:dyDescent="0.25">
      <c r="L906" s="346"/>
    </row>
    <row r="907" spans="12:12" s="335" customFormat="1" x14ac:dyDescent="0.25">
      <c r="L907" s="346"/>
    </row>
    <row r="908" spans="12:12" s="335" customFormat="1" x14ac:dyDescent="0.25">
      <c r="L908" s="346"/>
    </row>
    <row r="909" spans="12:12" s="335" customFormat="1" x14ac:dyDescent="0.25">
      <c r="L909" s="346"/>
    </row>
    <row r="910" spans="12:12" s="335" customFormat="1" x14ac:dyDescent="0.25">
      <c r="L910" s="346"/>
    </row>
    <row r="911" spans="12:12" s="335" customFormat="1" x14ac:dyDescent="0.25">
      <c r="L911" s="346"/>
    </row>
    <row r="912" spans="12:12" s="335" customFormat="1" x14ac:dyDescent="0.25">
      <c r="L912" s="346"/>
    </row>
    <row r="913" spans="12:12" s="335" customFormat="1" x14ac:dyDescent="0.25">
      <c r="L913" s="346"/>
    </row>
    <row r="914" spans="12:12" s="335" customFormat="1" x14ac:dyDescent="0.25">
      <c r="L914" s="346"/>
    </row>
    <row r="915" spans="12:12" s="335" customFormat="1" x14ac:dyDescent="0.25">
      <c r="L915" s="346"/>
    </row>
    <row r="916" spans="12:12" s="335" customFormat="1" x14ac:dyDescent="0.25">
      <c r="L916" s="346"/>
    </row>
    <row r="917" spans="12:12" s="335" customFormat="1" x14ac:dyDescent="0.25">
      <c r="L917" s="346"/>
    </row>
    <row r="918" spans="12:12" s="335" customFormat="1" x14ac:dyDescent="0.25">
      <c r="L918" s="346"/>
    </row>
    <row r="919" spans="12:12" s="335" customFormat="1" x14ac:dyDescent="0.25">
      <c r="L919" s="346"/>
    </row>
    <row r="920" spans="12:12" s="335" customFormat="1" x14ac:dyDescent="0.25">
      <c r="L920" s="346"/>
    </row>
    <row r="921" spans="12:12" s="335" customFormat="1" x14ac:dyDescent="0.25">
      <c r="L921" s="346"/>
    </row>
    <row r="922" spans="12:12" s="335" customFormat="1" x14ac:dyDescent="0.25">
      <c r="L922" s="346"/>
    </row>
    <row r="923" spans="12:12" s="335" customFormat="1" x14ac:dyDescent="0.25">
      <c r="L923" s="346"/>
    </row>
    <row r="924" spans="12:12" s="335" customFormat="1" x14ac:dyDescent="0.25">
      <c r="L924" s="346"/>
    </row>
    <row r="925" spans="12:12" s="335" customFormat="1" x14ac:dyDescent="0.25">
      <c r="L925" s="346"/>
    </row>
    <row r="926" spans="12:12" s="335" customFormat="1" x14ac:dyDescent="0.25">
      <c r="L926" s="346"/>
    </row>
    <row r="927" spans="12:12" s="335" customFormat="1" x14ac:dyDescent="0.25">
      <c r="L927" s="346"/>
    </row>
    <row r="928" spans="12:12" s="335" customFormat="1" x14ac:dyDescent="0.25">
      <c r="L928" s="346"/>
    </row>
    <row r="929" spans="12:12" s="335" customFormat="1" x14ac:dyDescent="0.25">
      <c r="L929" s="346"/>
    </row>
    <row r="930" spans="12:12" s="335" customFormat="1" x14ac:dyDescent="0.25">
      <c r="L930" s="346"/>
    </row>
    <row r="931" spans="12:12" s="335" customFormat="1" x14ac:dyDescent="0.25">
      <c r="L931" s="346"/>
    </row>
    <row r="932" spans="12:12" s="335" customFormat="1" x14ac:dyDescent="0.25">
      <c r="L932" s="346"/>
    </row>
    <row r="933" spans="12:12" s="335" customFormat="1" x14ac:dyDescent="0.25">
      <c r="L933" s="346"/>
    </row>
    <row r="934" spans="12:12" s="335" customFormat="1" x14ac:dyDescent="0.25">
      <c r="L934" s="346"/>
    </row>
    <row r="935" spans="12:12" s="335" customFormat="1" x14ac:dyDescent="0.25">
      <c r="L935" s="346"/>
    </row>
    <row r="936" spans="12:12" s="335" customFormat="1" x14ac:dyDescent="0.25">
      <c r="L936" s="346"/>
    </row>
    <row r="937" spans="12:12" s="335" customFormat="1" x14ac:dyDescent="0.25">
      <c r="L937" s="346"/>
    </row>
    <row r="938" spans="12:12" s="335" customFormat="1" x14ac:dyDescent="0.25">
      <c r="L938" s="346"/>
    </row>
    <row r="939" spans="12:12" s="335" customFormat="1" x14ac:dyDescent="0.25">
      <c r="L939" s="346"/>
    </row>
    <row r="940" spans="12:12" s="335" customFormat="1" x14ac:dyDescent="0.25">
      <c r="L940" s="346"/>
    </row>
    <row r="941" spans="12:12" s="335" customFormat="1" x14ac:dyDescent="0.25">
      <c r="L941" s="346"/>
    </row>
    <row r="942" spans="12:12" s="335" customFormat="1" x14ac:dyDescent="0.25">
      <c r="L942" s="346"/>
    </row>
    <row r="943" spans="12:12" s="335" customFormat="1" x14ac:dyDescent="0.25">
      <c r="L943" s="346"/>
    </row>
    <row r="944" spans="12:12" s="335" customFormat="1" x14ac:dyDescent="0.25">
      <c r="L944" s="346"/>
    </row>
    <row r="945" spans="12:12" s="335" customFormat="1" x14ac:dyDescent="0.25">
      <c r="L945" s="346"/>
    </row>
    <row r="946" spans="12:12" s="335" customFormat="1" x14ac:dyDescent="0.25">
      <c r="L946" s="346"/>
    </row>
    <row r="947" spans="12:12" s="335" customFormat="1" x14ac:dyDescent="0.25">
      <c r="L947" s="346"/>
    </row>
    <row r="948" spans="12:12" s="335" customFormat="1" x14ac:dyDescent="0.25">
      <c r="L948" s="346"/>
    </row>
    <row r="949" spans="12:12" s="335" customFormat="1" x14ac:dyDescent="0.25">
      <c r="L949" s="346"/>
    </row>
    <row r="950" spans="12:12" s="335" customFormat="1" x14ac:dyDescent="0.25">
      <c r="L950" s="346"/>
    </row>
    <row r="951" spans="12:12" s="335" customFormat="1" x14ac:dyDescent="0.25">
      <c r="L951" s="346"/>
    </row>
    <row r="952" spans="12:12" s="335" customFormat="1" x14ac:dyDescent="0.25">
      <c r="L952" s="346"/>
    </row>
    <row r="953" spans="12:12" s="335" customFormat="1" x14ac:dyDescent="0.25">
      <c r="L953" s="346"/>
    </row>
    <row r="954" spans="12:12" s="335" customFormat="1" x14ac:dyDescent="0.25">
      <c r="L954" s="346"/>
    </row>
    <row r="955" spans="12:12" s="335" customFormat="1" x14ac:dyDescent="0.25">
      <c r="L955" s="346"/>
    </row>
    <row r="956" spans="12:12" s="335" customFormat="1" x14ac:dyDescent="0.25">
      <c r="L956" s="346"/>
    </row>
    <row r="957" spans="12:12" s="335" customFormat="1" x14ac:dyDescent="0.25">
      <c r="L957" s="346"/>
    </row>
    <row r="958" spans="12:12" s="335" customFormat="1" x14ac:dyDescent="0.25">
      <c r="L958" s="346"/>
    </row>
    <row r="959" spans="12:12" s="335" customFormat="1" x14ac:dyDescent="0.25">
      <c r="L959" s="346"/>
    </row>
    <row r="960" spans="12:12" s="335" customFormat="1" x14ac:dyDescent="0.25">
      <c r="L960" s="346"/>
    </row>
    <row r="961" spans="12:12" s="335" customFormat="1" x14ac:dyDescent="0.25">
      <c r="L961" s="346"/>
    </row>
    <row r="962" spans="12:12" s="335" customFormat="1" x14ac:dyDescent="0.25">
      <c r="L962" s="346"/>
    </row>
    <row r="963" spans="12:12" s="335" customFormat="1" x14ac:dyDescent="0.25">
      <c r="L963" s="346"/>
    </row>
    <row r="964" spans="12:12" s="335" customFormat="1" x14ac:dyDescent="0.25">
      <c r="L964" s="346"/>
    </row>
    <row r="965" spans="12:12" s="335" customFormat="1" x14ac:dyDescent="0.25">
      <c r="L965" s="346"/>
    </row>
    <row r="966" spans="12:12" s="335" customFormat="1" x14ac:dyDescent="0.25">
      <c r="L966" s="346"/>
    </row>
    <row r="967" spans="12:12" s="335" customFormat="1" x14ac:dyDescent="0.25">
      <c r="L967" s="346"/>
    </row>
    <row r="968" spans="12:12" s="335" customFormat="1" x14ac:dyDescent="0.25">
      <c r="L968" s="346"/>
    </row>
    <row r="969" spans="12:12" s="335" customFormat="1" x14ac:dyDescent="0.25">
      <c r="L969" s="346"/>
    </row>
    <row r="970" spans="12:12" s="335" customFormat="1" x14ac:dyDescent="0.25">
      <c r="L970" s="346"/>
    </row>
    <row r="971" spans="12:12" s="335" customFormat="1" x14ac:dyDescent="0.25">
      <c r="L971" s="346"/>
    </row>
    <row r="972" spans="12:12" s="335" customFormat="1" x14ac:dyDescent="0.25">
      <c r="L972" s="346"/>
    </row>
    <row r="973" spans="12:12" s="335" customFormat="1" x14ac:dyDescent="0.25">
      <c r="L973" s="346"/>
    </row>
    <row r="974" spans="12:12" s="335" customFormat="1" x14ac:dyDescent="0.25">
      <c r="L974" s="346"/>
    </row>
    <row r="975" spans="12:12" s="335" customFormat="1" x14ac:dyDescent="0.25">
      <c r="L975" s="346"/>
    </row>
    <row r="976" spans="12:12" s="335" customFormat="1" x14ac:dyDescent="0.25">
      <c r="L976" s="346"/>
    </row>
    <row r="977" spans="12:12" s="335" customFormat="1" x14ac:dyDescent="0.25">
      <c r="L977" s="346"/>
    </row>
    <row r="978" spans="12:12" s="335" customFormat="1" x14ac:dyDescent="0.25">
      <c r="L978" s="346"/>
    </row>
    <row r="979" spans="12:12" s="335" customFormat="1" x14ac:dyDescent="0.25">
      <c r="L979" s="346"/>
    </row>
    <row r="980" spans="12:12" s="335" customFormat="1" x14ac:dyDescent="0.25">
      <c r="L980" s="346"/>
    </row>
    <row r="981" spans="12:12" s="335" customFormat="1" x14ac:dyDescent="0.25">
      <c r="L981" s="346"/>
    </row>
    <row r="982" spans="12:12" s="335" customFormat="1" x14ac:dyDescent="0.25">
      <c r="L982" s="346"/>
    </row>
    <row r="983" spans="12:12" s="335" customFormat="1" x14ac:dyDescent="0.25">
      <c r="L983" s="346"/>
    </row>
    <row r="984" spans="12:12" s="335" customFormat="1" x14ac:dyDescent="0.25">
      <c r="L984" s="346"/>
    </row>
    <row r="985" spans="12:12" s="335" customFormat="1" x14ac:dyDescent="0.25">
      <c r="L985" s="346"/>
    </row>
    <row r="986" spans="12:12" s="335" customFormat="1" x14ac:dyDescent="0.25">
      <c r="L986" s="346"/>
    </row>
    <row r="987" spans="12:12" s="335" customFormat="1" x14ac:dyDescent="0.25">
      <c r="L987" s="346"/>
    </row>
    <row r="988" spans="12:12" s="335" customFormat="1" x14ac:dyDescent="0.25">
      <c r="L988" s="346"/>
    </row>
    <row r="989" spans="12:12" s="335" customFormat="1" x14ac:dyDescent="0.25">
      <c r="L989" s="346"/>
    </row>
    <row r="990" spans="12:12" s="335" customFormat="1" x14ac:dyDescent="0.25">
      <c r="L990" s="346"/>
    </row>
    <row r="991" spans="12:12" s="335" customFormat="1" x14ac:dyDescent="0.25">
      <c r="L991" s="346"/>
    </row>
    <row r="992" spans="12:12" s="335" customFormat="1" x14ac:dyDescent="0.25">
      <c r="L992" s="346"/>
    </row>
    <row r="993" spans="12:12" s="335" customFormat="1" x14ac:dyDescent="0.25">
      <c r="L993" s="346"/>
    </row>
    <row r="994" spans="12:12" s="335" customFormat="1" x14ac:dyDescent="0.25">
      <c r="L994" s="346"/>
    </row>
  </sheetData>
  <mergeCells count="8">
    <mergeCell ref="L4:L5"/>
    <mergeCell ref="A2:H2"/>
    <mergeCell ref="A4:A5"/>
    <mergeCell ref="B4:B5"/>
    <mergeCell ref="C4:C5"/>
    <mergeCell ref="D4:E4"/>
    <mergeCell ref="G4:G5"/>
    <mergeCell ref="H4:H5"/>
  </mergeCells>
  <printOptions horizontalCentered="1"/>
  <pageMargins left="0.5" right="0.3" top="0.5" bottom="0.3" header="0.3" footer="0.3"/>
  <pageSetup scale="7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3"/>
  <sheetViews>
    <sheetView showZeros="0" topLeftCell="C31" zoomScaleNormal="100" workbookViewId="0">
      <selection activeCell="Q24" sqref="Q24"/>
    </sheetView>
  </sheetViews>
  <sheetFormatPr defaultColWidth="7.88671875" defaultRowHeight="13.2" x14ac:dyDescent="0.25"/>
  <cols>
    <col min="1" max="1" width="4.5546875" style="264" customWidth="1"/>
    <col min="2" max="2" width="36" style="264" customWidth="1"/>
    <col min="3" max="3" width="6.109375" style="264" customWidth="1"/>
    <col min="4" max="4" width="9" style="264" hidden="1" customWidth="1"/>
    <col min="5" max="5" width="8.6640625" style="264" customWidth="1"/>
    <col min="6" max="6" width="6.6640625" style="264" customWidth="1"/>
    <col min="7" max="7" width="8.6640625" style="264" customWidth="1"/>
    <col min="8" max="8" width="6.6640625" style="264" customWidth="1"/>
    <col min="9" max="9" width="8.6640625" style="264" customWidth="1"/>
    <col min="10" max="10" width="6.6640625" style="264" customWidth="1"/>
    <col min="11" max="11" width="8.6640625" style="264" customWidth="1"/>
    <col min="12" max="12" width="6.6640625" style="264" customWidth="1"/>
    <col min="13" max="13" width="8.6640625" style="264" customWidth="1"/>
    <col min="14" max="14" width="6.6640625" style="264" customWidth="1"/>
    <col min="15" max="15" width="8.6640625" style="264" customWidth="1"/>
    <col min="16" max="16" width="6.6640625" style="264" customWidth="1"/>
    <col min="17" max="17" width="8.6640625" style="264" customWidth="1"/>
    <col min="18" max="18" width="6.6640625" style="264" customWidth="1"/>
    <col min="19" max="19" width="8.6640625" style="264" customWidth="1"/>
    <col min="20" max="20" width="6.6640625" style="264" customWidth="1"/>
    <col min="21" max="21" width="8.6640625" style="264" customWidth="1"/>
    <col min="22" max="22" width="6.6640625" style="264" customWidth="1"/>
    <col min="23" max="23" width="8.6640625" style="264" customWidth="1"/>
    <col min="24" max="24" width="6.6640625" style="264" customWidth="1"/>
    <col min="25" max="25" width="8.6640625" style="264" customWidth="1"/>
    <col min="26" max="26" width="6.6640625" style="264" customWidth="1"/>
    <col min="27" max="27" width="11.33203125" style="264" customWidth="1"/>
    <col min="28" max="16384" width="7.88671875" style="264"/>
  </cols>
  <sheetData>
    <row r="1" spans="1:26" x14ac:dyDescent="0.25">
      <c r="A1" s="441" t="s">
        <v>195</v>
      </c>
      <c r="B1" s="442"/>
      <c r="C1" s="265"/>
      <c r="D1" s="266"/>
      <c r="E1" s="267"/>
      <c r="F1" s="252"/>
      <c r="G1" s="267"/>
      <c r="H1" s="252"/>
      <c r="I1" s="267"/>
      <c r="J1" s="252"/>
      <c r="K1" s="267"/>
      <c r="L1" s="252"/>
      <c r="M1" s="253"/>
      <c r="N1" s="253"/>
      <c r="O1" s="253"/>
      <c r="P1" s="253"/>
      <c r="Q1" s="253"/>
      <c r="R1" s="253"/>
      <c r="S1" s="253"/>
      <c r="T1" s="253"/>
      <c r="U1" s="252"/>
      <c r="V1" s="253"/>
      <c r="W1" s="253"/>
      <c r="X1" s="252"/>
      <c r="Y1" s="268"/>
      <c r="Z1" s="268"/>
    </row>
    <row r="2" spans="1:26" ht="16.8" x14ac:dyDescent="0.25">
      <c r="A2" s="443" t="s">
        <v>513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</row>
    <row r="3" spans="1:26" ht="4.5" customHeight="1" x14ac:dyDescent="0.25">
      <c r="A3" s="268"/>
      <c r="B3" s="269"/>
      <c r="C3" s="18"/>
      <c r="D3" s="270"/>
      <c r="E3" s="271"/>
      <c r="F3" s="272"/>
      <c r="G3" s="271"/>
      <c r="H3" s="272"/>
      <c r="I3" s="271"/>
      <c r="J3" s="272"/>
      <c r="K3" s="271"/>
      <c r="L3" s="272"/>
      <c r="M3" s="272"/>
      <c r="N3" s="273"/>
      <c r="O3" s="272"/>
      <c r="P3" s="272"/>
      <c r="Q3" s="272"/>
      <c r="R3" s="272"/>
      <c r="S3" s="254"/>
      <c r="T3" s="254"/>
      <c r="U3" s="254"/>
      <c r="V3" s="254"/>
      <c r="W3" s="254"/>
      <c r="X3" s="254"/>
      <c r="Y3" s="274"/>
      <c r="Z3" s="274"/>
    </row>
    <row r="4" spans="1:26" ht="12.75" customHeight="1" x14ac:dyDescent="0.25">
      <c r="A4" s="444" t="s">
        <v>0</v>
      </c>
      <c r="B4" s="445" t="s">
        <v>190</v>
      </c>
      <c r="C4" s="444" t="s">
        <v>2</v>
      </c>
      <c r="D4" s="446" t="s">
        <v>376</v>
      </c>
      <c r="E4" s="437" t="s">
        <v>528</v>
      </c>
      <c r="F4" s="438"/>
      <c r="G4" s="437" t="s">
        <v>452</v>
      </c>
      <c r="H4" s="438"/>
      <c r="I4" s="437" t="s">
        <v>448</v>
      </c>
      <c r="J4" s="438"/>
      <c r="K4" s="437" t="s">
        <v>529</v>
      </c>
      <c r="L4" s="438"/>
      <c r="M4" s="437" t="s">
        <v>457</v>
      </c>
      <c r="N4" s="438"/>
      <c r="O4" s="437" t="s">
        <v>461</v>
      </c>
      <c r="P4" s="438"/>
      <c r="Q4" s="437" t="s">
        <v>530</v>
      </c>
      <c r="R4" s="438"/>
      <c r="S4" s="437" t="s">
        <v>465</v>
      </c>
      <c r="T4" s="438"/>
      <c r="U4" s="437" t="s">
        <v>196</v>
      </c>
      <c r="V4" s="438"/>
      <c r="W4" s="437" t="s">
        <v>531</v>
      </c>
      <c r="X4" s="438"/>
      <c r="Y4" s="437" t="s">
        <v>514</v>
      </c>
      <c r="Z4" s="438"/>
    </row>
    <row r="5" spans="1:26" ht="70.5" customHeight="1" x14ac:dyDescent="0.25">
      <c r="A5" s="444"/>
      <c r="B5" s="445"/>
      <c r="C5" s="444"/>
      <c r="D5" s="446"/>
      <c r="E5" s="439"/>
      <c r="F5" s="440"/>
      <c r="G5" s="439"/>
      <c r="H5" s="440"/>
      <c r="I5" s="439"/>
      <c r="J5" s="440"/>
      <c r="K5" s="439"/>
      <c r="L5" s="440"/>
      <c r="M5" s="439"/>
      <c r="N5" s="440"/>
      <c r="O5" s="439"/>
      <c r="P5" s="440"/>
      <c r="Q5" s="439"/>
      <c r="R5" s="440"/>
      <c r="S5" s="439"/>
      <c r="T5" s="440"/>
      <c r="U5" s="439"/>
      <c r="V5" s="440"/>
      <c r="W5" s="439"/>
      <c r="X5" s="440"/>
      <c r="Y5" s="439"/>
      <c r="Z5" s="440"/>
    </row>
    <row r="6" spans="1:26" ht="25.5" customHeight="1" x14ac:dyDescent="0.25">
      <c r="A6" s="275">
        <v>-1</v>
      </c>
      <c r="B6" s="255">
        <v>-2</v>
      </c>
      <c r="C6" s="275">
        <v>-3</v>
      </c>
      <c r="D6" s="275"/>
      <c r="E6" s="255" t="s">
        <v>515</v>
      </c>
      <c r="F6" s="255" t="s">
        <v>136</v>
      </c>
      <c r="G6" s="255" t="s">
        <v>515</v>
      </c>
      <c r="H6" s="255" t="s">
        <v>136</v>
      </c>
      <c r="I6" s="255" t="s">
        <v>515</v>
      </c>
      <c r="J6" s="255" t="s">
        <v>136</v>
      </c>
      <c r="K6" s="255" t="s">
        <v>515</v>
      </c>
      <c r="L6" s="255" t="s">
        <v>136</v>
      </c>
      <c r="M6" s="255" t="s">
        <v>515</v>
      </c>
      <c r="N6" s="255" t="s">
        <v>136</v>
      </c>
      <c r="O6" s="255" t="s">
        <v>515</v>
      </c>
      <c r="P6" s="255" t="s">
        <v>136</v>
      </c>
      <c r="Q6" s="255" t="s">
        <v>515</v>
      </c>
      <c r="R6" s="255" t="s">
        <v>136</v>
      </c>
      <c r="S6" s="255" t="s">
        <v>515</v>
      </c>
      <c r="T6" s="255" t="s">
        <v>136</v>
      </c>
      <c r="U6" s="255" t="s">
        <v>515</v>
      </c>
      <c r="V6" s="255" t="s">
        <v>136</v>
      </c>
      <c r="W6" s="255" t="s">
        <v>515</v>
      </c>
      <c r="X6" s="255" t="s">
        <v>136</v>
      </c>
      <c r="Y6" s="255" t="s">
        <v>515</v>
      </c>
      <c r="Z6" s="255" t="s">
        <v>136</v>
      </c>
    </row>
    <row r="7" spans="1:26" hidden="1" x14ac:dyDescent="0.25">
      <c r="A7" s="276"/>
      <c r="B7" s="277" t="s">
        <v>516</v>
      </c>
      <c r="C7" s="276"/>
      <c r="D7" s="278"/>
      <c r="E7" s="256"/>
      <c r="F7" s="257"/>
      <c r="G7" s="256"/>
      <c r="H7" s="257"/>
      <c r="I7" s="256"/>
      <c r="J7" s="257"/>
      <c r="K7" s="256"/>
      <c r="L7" s="257"/>
      <c r="M7" s="256"/>
      <c r="N7" s="257"/>
      <c r="O7" s="256"/>
      <c r="P7" s="257"/>
      <c r="Q7" s="256"/>
      <c r="R7" s="257"/>
      <c r="S7" s="257"/>
      <c r="T7" s="257"/>
      <c r="U7" s="256"/>
      <c r="V7" s="257"/>
      <c r="W7" s="257"/>
      <c r="X7" s="279"/>
      <c r="Y7" s="279"/>
      <c r="Z7" s="279"/>
    </row>
    <row r="8" spans="1:26" ht="18" customHeight="1" x14ac:dyDescent="0.25">
      <c r="A8" s="280">
        <v>1</v>
      </c>
      <c r="B8" s="102" t="s">
        <v>55</v>
      </c>
      <c r="C8" s="280" t="s">
        <v>5</v>
      </c>
      <c r="D8" s="281">
        <f>+'[3]Bieu 06'!D8</f>
        <v>24418.179999999993</v>
      </c>
      <c r="E8" s="258"/>
      <c r="F8" s="258"/>
      <c r="G8" s="258"/>
      <c r="H8" s="258"/>
      <c r="I8" s="258">
        <v>8718.9500000000007</v>
      </c>
      <c r="J8" s="258">
        <v>55.786141872541464</v>
      </c>
      <c r="K8" s="258">
        <v>13536.163500000001</v>
      </c>
      <c r="L8" s="258">
        <v>100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>
        <v>1030.4462999999998</v>
      </c>
      <c r="X8" s="258">
        <v>53.378656531393801</v>
      </c>
      <c r="Y8" s="258"/>
      <c r="Z8" s="258"/>
    </row>
    <row r="9" spans="1:26" ht="18" customHeight="1" x14ac:dyDescent="0.25">
      <c r="A9" s="282" t="s">
        <v>56</v>
      </c>
      <c r="B9" s="96" t="s">
        <v>160</v>
      </c>
      <c r="C9" s="282" t="s">
        <v>6</v>
      </c>
      <c r="D9" s="283">
        <f>+'[3]Bieu 06'!D9</f>
        <v>13633.28</v>
      </c>
      <c r="E9" s="259"/>
      <c r="F9" s="259"/>
      <c r="G9" s="259"/>
      <c r="H9" s="259"/>
      <c r="I9" s="259">
        <v>3460</v>
      </c>
      <c r="J9" s="259">
        <v>22.137992634318749</v>
      </c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  <row r="10" spans="1:26" x14ac:dyDescent="0.25">
      <c r="A10" s="184" t="s">
        <v>134</v>
      </c>
      <c r="B10" s="99" t="s">
        <v>197</v>
      </c>
      <c r="C10" s="184" t="s">
        <v>7</v>
      </c>
      <c r="D10" s="283">
        <f>+'[3]Bieu 06'!D10</f>
        <v>11099.529999999999</v>
      </c>
      <c r="E10" s="259"/>
      <c r="F10" s="259"/>
      <c r="G10" s="259"/>
      <c r="H10" s="259"/>
      <c r="I10" s="259">
        <v>2180</v>
      </c>
      <c r="J10" s="259">
        <v>13.94821501237424</v>
      </c>
      <c r="K10" s="259">
        <v>9000</v>
      </c>
      <c r="L10" s="259">
        <v>66.488558593430099</v>
      </c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6" ht="18" customHeight="1" x14ac:dyDescent="0.25">
      <c r="A11" s="282" t="s">
        <v>59</v>
      </c>
      <c r="B11" s="96" t="s">
        <v>438</v>
      </c>
      <c r="C11" s="282" t="s">
        <v>8</v>
      </c>
      <c r="D11" s="283">
        <f>+'[3]Bieu 06'!D11</f>
        <v>812.18</v>
      </c>
      <c r="E11" s="259"/>
      <c r="F11" s="259"/>
      <c r="G11" s="259"/>
      <c r="H11" s="259"/>
      <c r="I11" s="259">
        <v>742.45999999999992</v>
      </c>
      <c r="J11" s="259">
        <v>4.750454916553843</v>
      </c>
      <c r="K11" s="259"/>
      <c r="L11" s="259">
        <v>0</v>
      </c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</row>
    <row r="12" spans="1:26" ht="18" customHeight="1" x14ac:dyDescent="0.25">
      <c r="A12" s="282" t="s">
        <v>60</v>
      </c>
      <c r="B12" s="96" t="s">
        <v>61</v>
      </c>
      <c r="C12" s="282" t="s">
        <v>9</v>
      </c>
      <c r="D12" s="283">
        <f>+'[3]Bieu 06'!D12</f>
        <v>9530.49</v>
      </c>
      <c r="E12" s="259"/>
      <c r="F12" s="259"/>
      <c r="G12" s="259"/>
      <c r="H12" s="259"/>
      <c r="I12" s="259">
        <v>4162.9000000000005</v>
      </c>
      <c r="J12" s="259">
        <v>26.635332236244373</v>
      </c>
      <c r="K12" s="259">
        <v>4536.1635000000006</v>
      </c>
      <c r="L12" s="259">
        <v>33.511441406569894</v>
      </c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</row>
    <row r="13" spans="1:26" ht="15" customHeight="1" x14ac:dyDescent="0.25">
      <c r="A13" s="282" t="s">
        <v>62</v>
      </c>
      <c r="B13" s="96" t="s">
        <v>518</v>
      </c>
      <c r="C13" s="282" t="s">
        <v>13</v>
      </c>
      <c r="D13" s="283">
        <f>+'[3]Bieu 06'!D17</f>
        <v>270.77999999999997</v>
      </c>
      <c r="E13" s="259"/>
      <c r="F13" s="259"/>
      <c r="G13" s="259"/>
      <c r="H13" s="259"/>
      <c r="I13" s="259">
        <v>175</v>
      </c>
      <c r="J13" s="259">
        <v>1.1196961592502257</v>
      </c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</row>
    <row r="14" spans="1:26" ht="15" customHeight="1" x14ac:dyDescent="0.25">
      <c r="A14" s="282" t="s">
        <v>64</v>
      </c>
      <c r="B14" s="96" t="s">
        <v>73</v>
      </c>
      <c r="C14" s="282" t="s">
        <v>15</v>
      </c>
      <c r="D14" s="283">
        <f>+'[3]Bieu 06'!D19</f>
        <v>171.45</v>
      </c>
      <c r="E14" s="259"/>
      <c r="F14" s="259"/>
      <c r="G14" s="259"/>
      <c r="H14" s="259"/>
      <c r="I14" s="259">
        <v>178.59</v>
      </c>
      <c r="J14" s="259">
        <v>1.1426659261742733</v>
      </c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</row>
    <row r="15" spans="1:26" ht="15" customHeight="1" x14ac:dyDescent="0.25">
      <c r="A15" s="284">
        <v>2</v>
      </c>
      <c r="B15" s="100" t="s">
        <v>74</v>
      </c>
      <c r="C15" s="284" t="s">
        <v>16</v>
      </c>
      <c r="D15" s="281">
        <f>+'[3]Bieu 06'!D20</f>
        <v>9595.73</v>
      </c>
      <c r="E15" s="260"/>
      <c r="F15" s="260"/>
      <c r="G15" s="260"/>
      <c r="H15" s="260"/>
      <c r="I15" s="260">
        <v>6910.2900000000009</v>
      </c>
      <c r="J15" s="260">
        <v>44.213858127458536</v>
      </c>
      <c r="K15" s="260">
        <v>0</v>
      </c>
      <c r="L15" s="260">
        <v>0</v>
      </c>
      <c r="M15" s="260">
        <v>201.26</v>
      </c>
      <c r="N15" s="260">
        <v>100</v>
      </c>
      <c r="O15" s="260">
        <v>3294</v>
      </c>
      <c r="P15" s="260">
        <v>100</v>
      </c>
      <c r="Q15" s="260">
        <v>2500</v>
      </c>
      <c r="R15" s="260">
        <v>100</v>
      </c>
      <c r="S15" s="260">
        <v>312.8</v>
      </c>
      <c r="T15" s="260">
        <v>100</v>
      </c>
      <c r="U15" s="260">
        <v>494.36</v>
      </c>
      <c r="V15" s="260">
        <v>100</v>
      </c>
      <c r="W15" s="260">
        <v>900</v>
      </c>
      <c r="X15" s="260">
        <v>46.621343468606199</v>
      </c>
      <c r="Y15" s="260">
        <v>990.45</v>
      </c>
      <c r="Z15" s="260">
        <v>100</v>
      </c>
    </row>
    <row r="16" spans="1:26" s="262" customFormat="1" ht="15" customHeight="1" x14ac:dyDescent="0.25">
      <c r="A16" s="184"/>
      <c r="B16" s="99" t="s">
        <v>439</v>
      </c>
      <c r="C16" s="184"/>
      <c r="D16" s="283">
        <f>+'[3]Bieu 06'!D21</f>
        <v>0</v>
      </c>
      <c r="E16" s="261"/>
      <c r="F16" s="261"/>
      <c r="G16" s="261"/>
      <c r="H16" s="261"/>
      <c r="I16" s="259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15" customHeight="1" x14ac:dyDescent="0.25">
      <c r="A17" s="282" t="s">
        <v>75</v>
      </c>
      <c r="B17" s="96" t="s">
        <v>76</v>
      </c>
      <c r="C17" s="282" t="s">
        <v>17</v>
      </c>
      <c r="D17" s="283">
        <f>+'[3]Bieu 06'!D22</f>
        <v>23.66</v>
      </c>
      <c r="E17" s="259"/>
      <c r="F17" s="259"/>
      <c r="G17" s="259"/>
      <c r="H17" s="259"/>
      <c r="I17" s="259">
        <v>1.53</v>
      </c>
      <c r="J17" s="259">
        <v>9.7893435637305456E-3</v>
      </c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</row>
    <row r="18" spans="1:26" ht="15" customHeight="1" x14ac:dyDescent="0.25">
      <c r="A18" s="282" t="s">
        <v>77</v>
      </c>
      <c r="B18" s="96" t="s">
        <v>78</v>
      </c>
      <c r="C18" s="282" t="s">
        <v>18</v>
      </c>
      <c r="D18" s="283">
        <f>+'[3]Bieu 06'!D23</f>
        <v>6.5</v>
      </c>
      <c r="E18" s="259"/>
      <c r="F18" s="259"/>
      <c r="G18" s="259"/>
      <c r="H18" s="259"/>
      <c r="I18" s="259">
        <v>5.2600000000000007</v>
      </c>
      <c r="J18" s="259">
        <v>3.3654867415178216E-2</v>
      </c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</row>
    <row r="19" spans="1:26" ht="15" customHeight="1" x14ac:dyDescent="0.25">
      <c r="A19" s="282" t="s">
        <v>79</v>
      </c>
      <c r="B19" s="96" t="s">
        <v>80</v>
      </c>
      <c r="C19" s="282" t="s">
        <v>19</v>
      </c>
      <c r="D19" s="283">
        <f>+'[3]Bieu 06'!D24</f>
        <v>2403</v>
      </c>
      <c r="E19" s="259"/>
      <c r="F19" s="259"/>
      <c r="G19" s="259"/>
      <c r="H19" s="259"/>
      <c r="I19" s="259">
        <v>1687.3000000000002</v>
      </c>
      <c r="J19" s="259">
        <v>10.79579045430232</v>
      </c>
      <c r="K19" s="259"/>
      <c r="L19" s="259"/>
      <c r="M19" s="259"/>
      <c r="N19" s="259"/>
      <c r="O19" s="259">
        <v>3294</v>
      </c>
      <c r="P19" s="259">
        <v>100</v>
      </c>
      <c r="Q19" s="259"/>
      <c r="R19" s="259"/>
      <c r="S19" s="259"/>
      <c r="T19" s="259"/>
      <c r="U19" s="259"/>
      <c r="V19" s="259"/>
      <c r="W19" s="259"/>
      <c r="X19" s="259"/>
      <c r="Y19" s="259"/>
      <c r="Z19" s="259"/>
    </row>
    <row r="20" spans="1:26" ht="15" customHeight="1" x14ac:dyDescent="0.25">
      <c r="A20" s="282" t="s">
        <v>81</v>
      </c>
      <c r="B20" s="96" t="s">
        <v>519</v>
      </c>
      <c r="C20" s="282" t="s">
        <v>21</v>
      </c>
      <c r="D20" s="283">
        <f>+'[3]Bieu 06'!D26</f>
        <v>240.55999999999997</v>
      </c>
      <c r="E20" s="259"/>
      <c r="F20" s="259"/>
      <c r="G20" s="259"/>
      <c r="H20" s="259"/>
      <c r="I20" s="259">
        <v>208.11999999999998</v>
      </c>
      <c r="J20" s="259">
        <v>1.3316066552180399</v>
      </c>
      <c r="K20" s="259"/>
      <c r="L20" s="259"/>
      <c r="M20" s="259">
        <v>201.26</v>
      </c>
      <c r="N20" s="259">
        <v>100</v>
      </c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</row>
    <row r="21" spans="1:26" ht="15" customHeight="1" x14ac:dyDescent="0.25">
      <c r="A21" s="282" t="s">
        <v>82</v>
      </c>
      <c r="B21" s="96" t="s">
        <v>520</v>
      </c>
      <c r="C21" s="282" t="s">
        <v>22</v>
      </c>
      <c r="D21" s="283">
        <f>+'[3]Bieu 06'!D27</f>
        <v>796.92000000000007</v>
      </c>
      <c r="E21" s="259"/>
      <c r="F21" s="259"/>
      <c r="G21" s="259"/>
      <c r="H21" s="259"/>
      <c r="I21" s="259">
        <v>217.55</v>
      </c>
      <c r="J21" s="259">
        <v>1.3919422825422092</v>
      </c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>
        <v>990.45</v>
      </c>
      <c r="Z21" s="259">
        <v>100</v>
      </c>
    </row>
    <row r="22" spans="1:26" ht="15" customHeight="1" x14ac:dyDescent="0.25">
      <c r="A22" s="282" t="s">
        <v>84</v>
      </c>
      <c r="B22" s="96" t="s">
        <v>122</v>
      </c>
      <c r="C22" s="282" t="s">
        <v>46</v>
      </c>
      <c r="D22" s="283">
        <f>+'[3]Bieu 06'!D29</f>
        <v>178.01</v>
      </c>
      <c r="E22" s="259"/>
      <c r="F22" s="259"/>
      <c r="G22" s="259"/>
      <c r="H22" s="259"/>
      <c r="I22" s="259">
        <v>86.52</v>
      </c>
      <c r="J22" s="259">
        <v>0.55357778113331157</v>
      </c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</row>
    <row r="23" spans="1:26" ht="15" customHeight="1" x14ac:dyDescent="0.25">
      <c r="A23" s="282" t="s">
        <v>86</v>
      </c>
      <c r="B23" s="96" t="s">
        <v>162</v>
      </c>
      <c r="C23" s="282" t="s">
        <v>24</v>
      </c>
      <c r="D23" s="283">
        <f>+'[3]Bieu 06'!D30</f>
        <v>3199.7500000000005</v>
      </c>
      <c r="E23" s="259"/>
      <c r="F23" s="259"/>
      <c r="G23" s="259"/>
      <c r="H23" s="259"/>
      <c r="I23" s="259">
        <v>1945.5599999999997</v>
      </c>
      <c r="J23" s="259">
        <v>12.448206054804965</v>
      </c>
      <c r="K23" s="259">
        <v>0</v>
      </c>
      <c r="L23" s="259">
        <v>0</v>
      </c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</row>
    <row r="24" spans="1:26" ht="15.9" customHeight="1" x14ac:dyDescent="0.25">
      <c r="A24" s="282"/>
      <c r="B24" s="99" t="s">
        <v>439</v>
      </c>
      <c r="C24" s="282"/>
      <c r="D24" s="283">
        <f>+'[3]Bieu 06'!D31</f>
        <v>0</v>
      </c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</row>
    <row r="25" spans="1:26" ht="15.9" customHeight="1" x14ac:dyDescent="0.25">
      <c r="A25" s="282" t="s">
        <v>134</v>
      </c>
      <c r="B25" s="99" t="s">
        <v>98</v>
      </c>
      <c r="C25" s="184" t="s">
        <v>31</v>
      </c>
      <c r="D25" s="283">
        <f>+'[3]Bieu 06'!D32</f>
        <v>1619.78</v>
      </c>
      <c r="E25" s="259"/>
      <c r="F25" s="259"/>
      <c r="G25" s="259"/>
      <c r="H25" s="259"/>
      <c r="I25" s="261">
        <v>1140.6300000000001</v>
      </c>
      <c r="J25" s="259">
        <v>7.2980516007176295</v>
      </c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</row>
    <row r="26" spans="1:26" ht="15.9" customHeight="1" x14ac:dyDescent="0.25">
      <c r="A26" s="282" t="s">
        <v>134</v>
      </c>
      <c r="B26" s="99" t="s">
        <v>99</v>
      </c>
      <c r="C26" s="184" t="s">
        <v>32</v>
      </c>
      <c r="D26" s="283">
        <f>+'[3]Bieu 06'!D33</f>
        <v>919.2700000000001</v>
      </c>
      <c r="E26" s="259"/>
      <c r="F26" s="259"/>
      <c r="G26" s="259"/>
      <c r="H26" s="259"/>
      <c r="I26" s="261">
        <v>337.60999999999996</v>
      </c>
      <c r="J26" s="259">
        <v>2.1601178304255351</v>
      </c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</row>
    <row r="27" spans="1:26" ht="15.9" customHeight="1" x14ac:dyDescent="0.25">
      <c r="A27" s="282" t="s">
        <v>134</v>
      </c>
      <c r="B27" s="99" t="s">
        <v>92</v>
      </c>
      <c r="C27" s="184" t="s">
        <v>25</v>
      </c>
      <c r="D27" s="283">
        <f>+'[3]Bieu 06'!D34</f>
        <v>18.89</v>
      </c>
      <c r="E27" s="259"/>
      <c r="F27" s="259"/>
      <c r="G27" s="259"/>
      <c r="H27" s="259"/>
      <c r="I27" s="261">
        <v>36.19</v>
      </c>
      <c r="J27" s="259">
        <v>0.23155316573294665</v>
      </c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</row>
    <row r="28" spans="1:26" ht="15.9" customHeight="1" x14ac:dyDescent="0.25">
      <c r="A28" s="282" t="s">
        <v>134</v>
      </c>
      <c r="B28" s="99" t="s">
        <v>93</v>
      </c>
      <c r="C28" s="184" t="s">
        <v>26</v>
      </c>
      <c r="D28" s="283">
        <f>+'[3]Bieu 06'!D35</f>
        <v>3.97</v>
      </c>
      <c r="E28" s="259"/>
      <c r="F28" s="259"/>
      <c r="G28" s="259"/>
      <c r="H28" s="259"/>
      <c r="I28" s="261">
        <v>6.2100000000000009</v>
      </c>
      <c r="J28" s="259">
        <v>3.9733217993965161E-2</v>
      </c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</row>
    <row r="29" spans="1:26" ht="15.9" customHeight="1" x14ac:dyDescent="0.25">
      <c r="A29" s="282"/>
      <c r="B29" s="99" t="s">
        <v>521</v>
      </c>
      <c r="C29" s="184" t="s">
        <v>27</v>
      </c>
      <c r="D29" s="283">
        <f>+'[3]Bieu 06'!D36</f>
        <v>53.86</v>
      </c>
      <c r="E29" s="259"/>
      <c r="F29" s="259"/>
      <c r="G29" s="259"/>
      <c r="H29" s="259"/>
      <c r="I29" s="261">
        <v>43.26</v>
      </c>
      <c r="J29" s="259">
        <v>0.27678889056665579</v>
      </c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</row>
    <row r="30" spans="1:26" ht="15.9" customHeight="1" x14ac:dyDescent="0.25">
      <c r="A30" s="282" t="s">
        <v>134</v>
      </c>
      <c r="B30" s="99" t="s">
        <v>182</v>
      </c>
      <c r="C30" s="184" t="s">
        <v>28</v>
      </c>
      <c r="D30" s="283">
        <f>+'[3]Bieu 06'!D37</f>
        <v>22.66</v>
      </c>
      <c r="E30" s="259"/>
      <c r="F30" s="259"/>
      <c r="G30" s="259"/>
      <c r="H30" s="259"/>
      <c r="I30" s="261">
        <v>28.2</v>
      </c>
      <c r="J30" s="259">
        <v>0.18043103823346493</v>
      </c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</row>
    <row r="31" spans="1:26" ht="15.9" customHeight="1" x14ac:dyDescent="0.25">
      <c r="A31" s="282" t="s">
        <v>134</v>
      </c>
      <c r="B31" s="99" t="s">
        <v>442</v>
      </c>
      <c r="C31" s="184" t="s">
        <v>33</v>
      </c>
      <c r="D31" s="283">
        <f>+'[3]Bieu 06'!D38</f>
        <v>174.27</v>
      </c>
      <c r="E31" s="259"/>
      <c r="F31" s="259"/>
      <c r="G31" s="259"/>
      <c r="H31" s="259"/>
      <c r="I31" s="261">
        <v>155.23000000000002</v>
      </c>
      <c r="J31" s="259">
        <v>0.99320248457378613</v>
      </c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</row>
    <row r="32" spans="1:26" ht="15.9" customHeight="1" x14ac:dyDescent="0.25">
      <c r="A32" s="282" t="s">
        <v>134</v>
      </c>
      <c r="B32" s="99" t="s">
        <v>522</v>
      </c>
      <c r="C32" s="184" t="s">
        <v>34</v>
      </c>
      <c r="D32" s="283">
        <f>+'[3]Bieu 06'!D39</f>
        <v>0.52</v>
      </c>
      <c r="E32" s="259"/>
      <c r="F32" s="259"/>
      <c r="G32" s="259"/>
      <c r="H32" s="259"/>
      <c r="I32" s="261">
        <v>3.43</v>
      </c>
      <c r="J32" s="259">
        <v>2.1946044721304424E-2</v>
      </c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</row>
    <row r="33" spans="1:26" ht="15.9" hidden="1" customHeight="1" x14ac:dyDescent="0.25">
      <c r="A33" s="239" t="s">
        <v>134</v>
      </c>
      <c r="B33" s="89" t="s">
        <v>523</v>
      </c>
      <c r="C33" s="67" t="s">
        <v>444</v>
      </c>
      <c r="D33" s="283">
        <f>+'[3]Bieu 06'!D40</f>
        <v>0</v>
      </c>
      <c r="E33" s="259"/>
      <c r="F33" s="259"/>
      <c r="G33" s="259"/>
      <c r="H33" s="259"/>
      <c r="I33" s="261">
        <v>0</v>
      </c>
      <c r="J33" s="259">
        <v>0</v>
      </c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</row>
    <row r="34" spans="1:26" s="262" customFormat="1" ht="15.9" customHeight="1" x14ac:dyDescent="0.25">
      <c r="A34" s="285" t="s">
        <v>134</v>
      </c>
      <c r="B34" s="99" t="s">
        <v>445</v>
      </c>
      <c r="C34" s="184" t="s">
        <v>36</v>
      </c>
      <c r="D34" s="283">
        <f>+'[3]Bieu 06'!D41</f>
        <v>162.41000000000003</v>
      </c>
      <c r="E34" s="261"/>
      <c r="F34" s="261"/>
      <c r="G34" s="261"/>
      <c r="H34" s="261"/>
      <c r="I34" s="261">
        <v>12.62</v>
      </c>
      <c r="J34" s="259">
        <v>8.0746088741359134E-2</v>
      </c>
      <c r="K34" s="261"/>
      <c r="L34" s="261"/>
      <c r="M34" s="261"/>
      <c r="N34" s="261"/>
      <c r="O34" s="261"/>
      <c r="P34" s="259"/>
      <c r="Q34" s="261"/>
      <c r="R34" s="261"/>
      <c r="S34" s="259"/>
      <c r="T34" s="259"/>
      <c r="U34" s="261"/>
      <c r="V34" s="259"/>
      <c r="W34" s="261"/>
      <c r="X34" s="261"/>
      <c r="Y34" s="261"/>
      <c r="Z34" s="261"/>
    </row>
    <row r="35" spans="1:26" s="262" customFormat="1" ht="15" customHeight="1" x14ac:dyDescent="0.25">
      <c r="A35" s="184" t="s">
        <v>134</v>
      </c>
      <c r="B35" s="99" t="s">
        <v>524</v>
      </c>
      <c r="C35" s="184" t="s">
        <v>38</v>
      </c>
      <c r="D35" s="283">
        <f>+'[3]Bieu 06'!D42</f>
        <v>7.0599999999999987</v>
      </c>
      <c r="E35" s="261"/>
      <c r="F35" s="261"/>
      <c r="G35" s="261"/>
      <c r="H35" s="261"/>
      <c r="I35" s="261">
        <v>7.0599999999999987</v>
      </c>
      <c r="J35" s="259">
        <v>4.5171742196037673E-2</v>
      </c>
      <c r="K35" s="261"/>
      <c r="L35" s="261"/>
      <c r="M35" s="261"/>
      <c r="N35" s="261"/>
      <c r="O35" s="261"/>
      <c r="P35" s="259"/>
      <c r="Q35" s="261"/>
      <c r="R35" s="261"/>
      <c r="S35" s="259"/>
      <c r="T35" s="259"/>
      <c r="U35" s="261"/>
      <c r="V35" s="259"/>
      <c r="W35" s="261"/>
      <c r="X35" s="261"/>
      <c r="Y35" s="261"/>
      <c r="Z35" s="261"/>
    </row>
    <row r="36" spans="1:26" s="262" customFormat="1" ht="15" customHeight="1" x14ac:dyDescent="0.25">
      <c r="A36" s="184" t="s">
        <v>134</v>
      </c>
      <c r="B36" s="99" t="s">
        <v>118</v>
      </c>
      <c r="C36" s="184" t="s">
        <v>44</v>
      </c>
      <c r="D36" s="283">
        <f>+'[3]Bieu 06'!D43</f>
        <v>26.130000000000003</v>
      </c>
      <c r="E36" s="261"/>
      <c r="F36" s="261"/>
      <c r="G36" s="261"/>
      <c r="H36" s="261"/>
      <c r="I36" s="261">
        <v>24.23</v>
      </c>
      <c r="J36" s="259">
        <v>0.15502993107790269</v>
      </c>
      <c r="K36" s="261"/>
      <c r="L36" s="261"/>
      <c r="M36" s="261"/>
      <c r="N36" s="261"/>
      <c r="O36" s="261"/>
      <c r="P36" s="259"/>
      <c r="Q36" s="261"/>
      <c r="R36" s="261"/>
      <c r="S36" s="259"/>
      <c r="T36" s="259"/>
      <c r="U36" s="261"/>
      <c r="V36" s="259"/>
      <c r="W36" s="261"/>
      <c r="X36" s="261"/>
      <c r="Y36" s="261"/>
      <c r="Z36" s="261"/>
    </row>
    <row r="37" spans="1:26" s="262" customFormat="1" ht="27.9" customHeight="1" x14ac:dyDescent="0.25">
      <c r="A37" s="184" t="s">
        <v>134</v>
      </c>
      <c r="B37" s="99" t="s">
        <v>120</v>
      </c>
      <c r="C37" s="184" t="s">
        <v>45</v>
      </c>
      <c r="D37" s="283">
        <f>+'[3]Bieu 06'!D44</f>
        <v>182.08</v>
      </c>
      <c r="E37" s="261"/>
      <c r="F37" s="261"/>
      <c r="G37" s="261"/>
      <c r="H37" s="261"/>
      <c r="I37" s="261">
        <v>148.22999999999999</v>
      </c>
      <c r="J37" s="259">
        <v>0.94841463820377681</v>
      </c>
      <c r="K37" s="261"/>
      <c r="L37" s="261"/>
      <c r="M37" s="261"/>
      <c r="N37" s="261"/>
      <c r="O37" s="261"/>
      <c r="P37" s="259"/>
      <c r="Q37" s="261"/>
      <c r="R37" s="261"/>
      <c r="S37" s="259"/>
      <c r="T37" s="259"/>
      <c r="U37" s="261"/>
      <c r="V37" s="259"/>
      <c r="W37" s="261"/>
      <c r="X37" s="261"/>
      <c r="Y37" s="261"/>
      <c r="Z37" s="261"/>
    </row>
    <row r="38" spans="1:26" ht="15" hidden="1" customHeight="1" x14ac:dyDescent="0.25">
      <c r="A38" s="282" t="s">
        <v>134</v>
      </c>
      <c r="B38" s="99" t="s">
        <v>96</v>
      </c>
      <c r="C38" s="184" t="s">
        <v>29</v>
      </c>
      <c r="D38" s="283">
        <f>+'[3]Bieu 06'!D45</f>
        <v>0</v>
      </c>
      <c r="E38" s="259"/>
      <c r="F38" s="259"/>
      <c r="G38" s="259"/>
      <c r="H38" s="259"/>
      <c r="I38" s="261">
        <v>0</v>
      </c>
      <c r="J38" s="259">
        <v>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</row>
    <row r="39" spans="1:26" ht="15" hidden="1" customHeight="1" x14ac:dyDescent="0.25">
      <c r="A39" s="282" t="s">
        <v>134</v>
      </c>
      <c r="B39" s="99" t="s">
        <v>525</v>
      </c>
      <c r="C39" s="184" t="s">
        <v>30</v>
      </c>
      <c r="D39" s="283">
        <f>+'[3]Bieu 06'!D46</f>
        <v>0</v>
      </c>
      <c r="E39" s="259"/>
      <c r="F39" s="259"/>
      <c r="G39" s="259"/>
      <c r="H39" s="259"/>
      <c r="I39" s="261">
        <v>0</v>
      </c>
      <c r="J39" s="259">
        <v>0</v>
      </c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</row>
    <row r="40" spans="1:26" ht="15" customHeight="1" x14ac:dyDescent="0.25">
      <c r="A40" s="282" t="s">
        <v>134</v>
      </c>
      <c r="B40" s="99" t="s">
        <v>150</v>
      </c>
      <c r="C40" s="184" t="s">
        <v>35</v>
      </c>
      <c r="D40" s="283">
        <f>+'[3]Bieu 06'!D47</f>
        <v>8.8500000000000014</v>
      </c>
      <c r="E40" s="259"/>
      <c r="F40" s="259"/>
      <c r="G40" s="259"/>
      <c r="H40" s="259"/>
      <c r="I40" s="261">
        <v>2.66</v>
      </c>
      <c r="J40" s="259">
        <v>1.7019381620603433E-2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</row>
    <row r="41" spans="1:26" ht="15" customHeight="1" x14ac:dyDescent="0.25">
      <c r="A41" s="282" t="s">
        <v>88</v>
      </c>
      <c r="B41" s="96" t="s">
        <v>104</v>
      </c>
      <c r="C41" s="282" t="s">
        <v>37</v>
      </c>
      <c r="D41" s="283">
        <f>+'[3]Bieu 06'!D48</f>
        <v>0</v>
      </c>
      <c r="E41" s="259"/>
      <c r="F41" s="259"/>
      <c r="G41" s="259"/>
      <c r="H41" s="259"/>
      <c r="I41" s="259">
        <v>0</v>
      </c>
      <c r="J41" s="259">
        <v>0</v>
      </c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</row>
    <row r="42" spans="1:26" ht="15" customHeight="1" x14ac:dyDescent="0.25">
      <c r="A42" s="282" t="s">
        <v>90</v>
      </c>
      <c r="B42" s="96" t="s">
        <v>526</v>
      </c>
      <c r="C42" s="282" t="s">
        <v>47</v>
      </c>
      <c r="D42" s="283">
        <f>+'[3]Bieu 06'!D49</f>
        <v>8.34</v>
      </c>
      <c r="E42" s="259"/>
      <c r="F42" s="259"/>
      <c r="G42" s="259"/>
      <c r="H42" s="259"/>
      <c r="I42" s="259">
        <v>4.18</v>
      </c>
      <c r="J42" s="259">
        <v>2.6744742546662533E-2</v>
      </c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</row>
    <row r="43" spans="1:26" ht="15" customHeight="1" x14ac:dyDescent="0.25">
      <c r="A43" s="282" t="s">
        <v>102</v>
      </c>
      <c r="B43" s="96" t="s">
        <v>125</v>
      </c>
      <c r="C43" s="282" t="s">
        <v>48</v>
      </c>
      <c r="D43" s="283">
        <f>+'[3]Bieu 06'!D50</f>
        <v>13.96</v>
      </c>
      <c r="E43" s="259"/>
      <c r="F43" s="259"/>
      <c r="G43" s="259"/>
      <c r="H43" s="259"/>
      <c r="I43" s="259">
        <v>49.62</v>
      </c>
      <c r="J43" s="259">
        <v>0.31748184812569258</v>
      </c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</row>
    <row r="44" spans="1:26" ht="15" customHeight="1" x14ac:dyDescent="0.25">
      <c r="A44" s="282" t="s">
        <v>103</v>
      </c>
      <c r="B44" s="96" t="s">
        <v>108</v>
      </c>
      <c r="C44" s="282" t="s">
        <v>39</v>
      </c>
      <c r="D44" s="283">
        <f>+'[3]Bieu 06'!D51</f>
        <v>512.22</v>
      </c>
      <c r="E44" s="259"/>
      <c r="F44" s="259"/>
      <c r="G44" s="259"/>
      <c r="H44" s="259"/>
      <c r="I44" s="259">
        <v>0</v>
      </c>
      <c r="J44" s="259">
        <v>0</v>
      </c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</row>
    <row r="45" spans="1:26" ht="15" customHeight="1" x14ac:dyDescent="0.25">
      <c r="A45" s="282" t="s">
        <v>105</v>
      </c>
      <c r="B45" s="96" t="s">
        <v>110</v>
      </c>
      <c r="C45" s="282" t="s">
        <v>40</v>
      </c>
      <c r="D45" s="283">
        <f>+'[3]Bieu 06'!D52</f>
        <v>1552.1100000000001</v>
      </c>
      <c r="E45" s="259"/>
      <c r="F45" s="259"/>
      <c r="G45" s="259"/>
      <c r="H45" s="259"/>
      <c r="I45" s="259">
        <v>2500</v>
      </c>
      <c r="J45" s="259">
        <v>15.995659417860367</v>
      </c>
      <c r="K45" s="259"/>
      <c r="L45" s="259"/>
      <c r="M45" s="259"/>
      <c r="N45" s="259"/>
      <c r="O45" s="259"/>
      <c r="P45" s="259"/>
      <c r="Q45" s="259">
        <v>2500</v>
      </c>
      <c r="R45" s="259">
        <v>100</v>
      </c>
      <c r="S45" s="259"/>
      <c r="T45" s="259"/>
      <c r="U45" s="259"/>
      <c r="V45" s="259"/>
      <c r="W45" s="259"/>
      <c r="X45" s="259"/>
      <c r="Y45" s="259"/>
      <c r="Z45" s="259"/>
    </row>
    <row r="46" spans="1:26" ht="15" customHeight="1" x14ac:dyDescent="0.25">
      <c r="A46" s="282" t="s">
        <v>107</v>
      </c>
      <c r="B46" s="96" t="s">
        <v>207</v>
      </c>
      <c r="C46" s="282" t="s">
        <v>41</v>
      </c>
      <c r="D46" s="283">
        <f>+'[3]Bieu 06'!D53</f>
        <v>16.169999999999998</v>
      </c>
      <c r="E46" s="259"/>
      <c r="F46" s="259"/>
      <c r="G46" s="259"/>
      <c r="H46" s="259"/>
      <c r="I46" s="259">
        <v>18.89</v>
      </c>
      <c r="J46" s="259">
        <v>0.12086320256135294</v>
      </c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</row>
    <row r="47" spans="1:26" ht="15" customHeight="1" x14ac:dyDescent="0.25">
      <c r="A47" s="282" t="s">
        <v>109</v>
      </c>
      <c r="B47" s="96" t="s">
        <v>114</v>
      </c>
      <c r="C47" s="282" t="s">
        <v>42</v>
      </c>
      <c r="D47" s="283">
        <f>+'[3]Bieu 06'!D54</f>
        <v>0.38</v>
      </c>
      <c r="E47" s="259"/>
      <c r="F47" s="259"/>
      <c r="G47" s="259"/>
      <c r="H47" s="259"/>
      <c r="I47" s="259">
        <v>3.63</v>
      </c>
      <c r="J47" s="259">
        <v>2.3225697474733253E-2</v>
      </c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</row>
    <row r="48" spans="1:26" ht="15" customHeight="1" x14ac:dyDescent="0.25">
      <c r="A48" s="282" t="s">
        <v>111</v>
      </c>
      <c r="B48" s="96" t="s">
        <v>116</v>
      </c>
      <c r="C48" s="282" t="s">
        <v>43</v>
      </c>
      <c r="D48" s="283">
        <f>+'[3]Bieu 06'!D55</f>
        <v>0</v>
      </c>
      <c r="E48" s="259"/>
      <c r="F48" s="259"/>
      <c r="G48" s="259"/>
      <c r="H48" s="259"/>
      <c r="I48" s="259">
        <v>0</v>
      </c>
      <c r="J48" s="259">
        <v>0</v>
      </c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</row>
    <row r="49" spans="1:26" ht="15" customHeight="1" x14ac:dyDescent="0.25">
      <c r="A49" s="282" t="s">
        <v>113</v>
      </c>
      <c r="B49" s="96" t="s">
        <v>126</v>
      </c>
      <c r="C49" s="282" t="s">
        <v>49</v>
      </c>
      <c r="D49" s="283">
        <f>+'[3]Bieu 06'!D56</f>
        <v>4.6500000000000004</v>
      </c>
      <c r="E49" s="259"/>
      <c r="F49" s="259"/>
      <c r="G49" s="259"/>
      <c r="H49" s="259"/>
      <c r="I49" s="259">
        <v>3.31</v>
      </c>
      <c r="J49" s="259">
        <v>2.1178253069247126E-2</v>
      </c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</row>
    <row r="50" spans="1:26" ht="15" customHeight="1" x14ac:dyDescent="0.25">
      <c r="A50" s="282" t="s">
        <v>115</v>
      </c>
      <c r="B50" s="96" t="s">
        <v>127</v>
      </c>
      <c r="C50" s="282" t="s">
        <v>50</v>
      </c>
      <c r="D50" s="283">
        <f>+'[3]Bieu 06'!D57</f>
        <v>552.37</v>
      </c>
      <c r="E50" s="259"/>
      <c r="F50" s="259"/>
      <c r="G50" s="259"/>
      <c r="H50" s="259"/>
      <c r="I50" s="259">
        <v>170.70000000000002</v>
      </c>
      <c r="J50" s="259">
        <v>1.092183625051506</v>
      </c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</row>
    <row r="51" spans="1:26" ht="15" customHeight="1" x14ac:dyDescent="0.25">
      <c r="A51" s="282" t="s">
        <v>117</v>
      </c>
      <c r="B51" s="96" t="s">
        <v>128</v>
      </c>
      <c r="C51" s="282" t="s">
        <v>51</v>
      </c>
      <c r="D51" s="283">
        <f>+'[3]Bieu 06'!D58</f>
        <v>9.370000000000001</v>
      </c>
      <c r="E51" s="259"/>
      <c r="F51" s="259"/>
      <c r="G51" s="259"/>
      <c r="H51" s="259"/>
      <c r="I51" s="259">
        <v>8.120000000000001</v>
      </c>
      <c r="J51" s="259">
        <v>5.1953901789210485E-2</v>
      </c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</row>
    <row r="52" spans="1:26" ht="15" customHeight="1" x14ac:dyDescent="0.25">
      <c r="A52" s="282" t="s">
        <v>119</v>
      </c>
      <c r="B52" s="96" t="s">
        <v>527</v>
      </c>
      <c r="C52" s="282" t="s">
        <v>52</v>
      </c>
      <c r="D52" s="283">
        <f>+'[3]Bieu 06'!D59</f>
        <v>77.759999999999991</v>
      </c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</row>
    <row r="53" spans="1:26" ht="15" customHeight="1" x14ac:dyDescent="0.25">
      <c r="A53" s="286">
        <v>3</v>
      </c>
      <c r="B53" s="287" t="s">
        <v>130</v>
      </c>
      <c r="C53" s="286" t="s">
        <v>53</v>
      </c>
      <c r="D53" s="288">
        <f>+'[3]Bieu 06'!D60</f>
        <v>0</v>
      </c>
      <c r="E53" s="263"/>
      <c r="F53" s="263"/>
      <c r="G53" s="263"/>
      <c r="H53" s="263"/>
      <c r="I53" s="289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</row>
  </sheetData>
  <mergeCells count="17">
    <mergeCell ref="M4:N5"/>
    <mergeCell ref="O4:P5"/>
    <mergeCell ref="Q4:R5"/>
    <mergeCell ref="S4:T5"/>
    <mergeCell ref="A1:B1"/>
    <mergeCell ref="E4:F5"/>
    <mergeCell ref="I4:J5"/>
    <mergeCell ref="K4:L5"/>
    <mergeCell ref="G4:H5"/>
    <mergeCell ref="A2:Z2"/>
    <mergeCell ref="A4:A5"/>
    <mergeCell ref="B4:B5"/>
    <mergeCell ref="C4:C5"/>
    <mergeCell ref="U4:V5"/>
    <mergeCell ref="W4:X5"/>
    <mergeCell ref="Y4:Z5"/>
    <mergeCell ref="D4:D5"/>
  </mergeCells>
  <printOptions horizontalCentered="1"/>
  <pageMargins left="0.3" right="0.3" top="0.75" bottom="0.3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76"/>
  <sheetViews>
    <sheetView showZeros="0" tabSelected="1" topLeftCell="A42" zoomScale="120" zoomScaleNormal="120" workbookViewId="0">
      <selection activeCell="AV11" sqref="AV11"/>
    </sheetView>
  </sheetViews>
  <sheetFormatPr defaultColWidth="9.109375" defaultRowHeight="10.8" x14ac:dyDescent="0.25"/>
  <cols>
    <col min="1" max="1" width="3.88671875" style="20" customWidth="1"/>
    <col min="2" max="2" width="14.6640625" style="20" customWidth="1"/>
    <col min="3" max="3" width="3.33203125" style="20" customWidth="1"/>
    <col min="4" max="4" width="8.6640625" style="20" customWidth="1"/>
    <col min="5" max="5" width="5.88671875" style="21" customWidth="1"/>
    <col min="6" max="6" width="6" style="20" customWidth="1"/>
    <col min="7" max="7" width="5.77734375" style="20" customWidth="1"/>
    <col min="8" max="8" width="5" style="20" customWidth="1"/>
    <col min="9" max="9" width="4.88671875" style="20" customWidth="1"/>
    <col min="10" max="13" width="4" style="20" customWidth="1"/>
    <col min="14" max="14" width="5.5546875" style="20" customWidth="1"/>
    <col min="15" max="15" width="5" style="20" hidden="1" customWidth="1"/>
    <col min="16" max="16" width="4" style="20" customWidth="1"/>
    <col min="17" max="17" width="6.6640625" style="21" customWidth="1"/>
    <col min="18" max="19" width="4.6640625" style="20" customWidth="1"/>
    <col min="20" max="20" width="4.88671875" style="20" hidden="1" customWidth="1"/>
    <col min="21" max="21" width="1" style="20" hidden="1" customWidth="1"/>
    <col min="22" max="22" width="3.88671875" style="20" hidden="1" customWidth="1"/>
    <col min="23" max="24" width="4.33203125" style="20" customWidth="1"/>
    <col min="25" max="25" width="3" style="20" hidden="1" customWidth="1"/>
    <col min="26" max="26" width="6" style="21" customWidth="1"/>
    <col min="27" max="27" width="3.6640625" style="22" customWidth="1"/>
    <col min="28" max="28" width="4" style="22" customWidth="1"/>
    <col min="29" max="30" width="4.6640625" style="22" customWidth="1"/>
    <col min="31" max="31" width="5.33203125" style="22" hidden="1" customWidth="1"/>
    <col min="32" max="32" width="5.44140625" style="22" hidden="1" customWidth="1"/>
    <col min="33" max="33" width="4" style="22" customWidth="1"/>
    <col min="34" max="34" width="4.88671875" style="22" customWidth="1"/>
    <col min="35" max="37" width="4" style="22" customWidth="1"/>
    <col min="38" max="38" width="4" style="20" customWidth="1"/>
    <col min="39" max="39" width="4.5546875" style="20" hidden="1" customWidth="1"/>
    <col min="40" max="40" width="3.33203125" style="20" customWidth="1"/>
    <col min="41" max="41" width="3.77734375" style="20" customWidth="1"/>
    <col min="42" max="42" width="4.21875" style="20" customWidth="1"/>
    <col min="43" max="43" width="3.33203125" style="20" customWidth="1"/>
    <col min="44" max="44" width="3.6640625" style="20" customWidth="1"/>
    <col min="45" max="45" width="4.33203125" style="20" customWidth="1"/>
    <col min="46" max="46" width="4.44140625" style="20" customWidth="1"/>
    <col min="47" max="47" width="4.5546875" style="20" customWidth="1"/>
    <col min="48" max="48" width="4" style="20" customWidth="1"/>
    <col min="49" max="49" width="3.5546875" style="20" customWidth="1"/>
    <col min="50" max="50" width="3.33203125" style="20" customWidth="1"/>
    <col min="51" max="51" width="3.5546875" style="20" hidden="1" customWidth="1"/>
    <col min="52" max="52" width="3.6640625" style="20" hidden="1" customWidth="1"/>
    <col min="53" max="53" width="3.6640625" style="20" customWidth="1"/>
    <col min="54" max="54" width="3.77734375" style="20" customWidth="1"/>
    <col min="55" max="55" width="3.5546875" style="21" customWidth="1"/>
    <col min="56" max="56" width="5.88671875" style="23" customWidth="1"/>
    <col min="57" max="57" width="6.6640625" style="21" customWidth="1"/>
    <col min="58" max="58" width="8.109375" style="21" customWidth="1"/>
    <col min="59" max="59" width="9.33203125" style="24" bestFit="1" customWidth="1"/>
    <col min="60" max="16384" width="9.109375" style="20"/>
  </cols>
  <sheetData>
    <row r="1" spans="1:66" hidden="1" x14ac:dyDescent="0.25">
      <c r="A1" s="19" t="s">
        <v>133</v>
      </c>
      <c r="B1" s="19"/>
    </row>
    <row r="2" spans="1:66" hidden="1" x14ac:dyDescent="0.25">
      <c r="A2" s="19" t="s">
        <v>132</v>
      </c>
      <c r="B2" s="25">
        <v>2019</v>
      </c>
      <c r="Q2" s="26"/>
    </row>
    <row r="3" spans="1:66" ht="16.8" x14ac:dyDescent="0.3">
      <c r="A3" s="449" t="s">
        <v>552</v>
      </c>
      <c r="B3" s="449"/>
      <c r="C3" s="27"/>
      <c r="D3" s="27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29"/>
      <c r="S3" s="29"/>
      <c r="T3" s="29"/>
      <c r="U3" s="29"/>
      <c r="V3" s="29"/>
      <c r="W3" s="29"/>
      <c r="X3" s="29"/>
      <c r="Y3" s="29"/>
      <c r="Z3" s="28"/>
      <c r="AA3" s="31"/>
      <c r="AB3" s="31"/>
      <c r="AC3" s="31"/>
      <c r="AD3" s="32"/>
      <c r="AE3" s="450"/>
      <c r="AF3" s="450"/>
      <c r="AG3" s="31"/>
      <c r="AH3" s="31"/>
      <c r="AI3" s="31"/>
      <c r="AJ3" s="31"/>
      <c r="AK3" s="31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8"/>
      <c r="BD3" s="33"/>
      <c r="BE3" s="28"/>
      <c r="BF3" s="28"/>
    </row>
    <row r="4" spans="1:66" ht="16.5" customHeight="1" x14ac:dyDescent="0.2">
      <c r="A4" s="451" t="s">
        <v>553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1"/>
      <c r="BG4" s="64"/>
    </row>
    <row r="5" spans="1:66" ht="6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66" ht="10.199999999999999" x14ac:dyDescent="0.2">
      <c r="A6" s="452" t="s">
        <v>0</v>
      </c>
      <c r="B6" s="452" t="s">
        <v>1</v>
      </c>
      <c r="C6" s="452" t="s">
        <v>2</v>
      </c>
      <c r="D6" s="452" t="s">
        <v>555</v>
      </c>
      <c r="E6" s="452" t="s">
        <v>556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4" t="s">
        <v>3</v>
      </c>
      <c r="BE6" s="447" t="s">
        <v>4</v>
      </c>
      <c r="BF6" s="447" t="s">
        <v>554</v>
      </c>
      <c r="BG6" s="35"/>
    </row>
    <row r="7" spans="1:66" ht="50.4" customHeight="1" x14ac:dyDescent="0.2">
      <c r="A7" s="453"/>
      <c r="B7" s="453"/>
      <c r="C7" s="453"/>
      <c r="D7" s="453"/>
      <c r="E7" s="117" t="s">
        <v>5</v>
      </c>
      <c r="F7" s="118" t="s">
        <v>6</v>
      </c>
      <c r="G7" s="118" t="s">
        <v>7</v>
      </c>
      <c r="H7" s="118" t="s">
        <v>8</v>
      </c>
      <c r="I7" s="118" t="s">
        <v>9</v>
      </c>
      <c r="J7" s="118" t="s">
        <v>10</v>
      </c>
      <c r="K7" s="118" t="s">
        <v>11</v>
      </c>
      <c r="L7" s="118" t="s">
        <v>12</v>
      </c>
      <c r="M7" s="118" t="s">
        <v>517</v>
      </c>
      <c r="N7" s="118" t="s">
        <v>13</v>
      </c>
      <c r="O7" s="118" t="s">
        <v>14</v>
      </c>
      <c r="P7" s="118" t="s">
        <v>15</v>
      </c>
      <c r="Q7" s="117" t="s">
        <v>16</v>
      </c>
      <c r="R7" s="118" t="s">
        <v>17</v>
      </c>
      <c r="S7" s="118" t="s">
        <v>18</v>
      </c>
      <c r="T7" s="118" t="s">
        <v>19</v>
      </c>
      <c r="U7" s="118" t="s">
        <v>20</v>
      </c>
      <c r="V7" s="118" t="s">
        <v>21</v>
      </c>
      <c r="W7" s="118" t="s">
        <v>22</v>
      </c>
      <c r="X7" s="118" t="s">
        <v>23</v>
      </c>
      <c r="Y7" s="118" t="s">
        <v>46</v>
      </c>
      <c r="Z7" s="117" t="s">
        <v>24</v>
      </c>
      <c r="AA7" s="36" t="s">
        <v>31</v>
      </c>
      <c r="AB7" s="36" t="s">
        <v>32</v>
      </c>
      <c r="AC7" s="36" t="s">
        <v>25</v>
      </c>
      <c r="AD7" s="36" t="s">
        <v>26</v>
      </c>
      <c r="AE7" s="36" t="s">
        <v>27</v>
      </c>
      <c r="AF7" s="36" t="s">
        <v>28</v>
      </c>
      <c r="AG7" s="36" t="s">
        <v>33</v>
      </c>
      <c r="AH7" s="36" t="s">
        <v>34</v>
      </c>
      <c r="AI7" s="36" t="s">
        <v>444</v>
      </c>
      <c r="AJ7" s="36" t="s">
        <v>36</v>
      </c>
      <c r="AK7" s="36" t="s">
        <v>38</v>
      </c>
      <c r="AL7" s="118" t="s">
        <v>44</v>
      </c>
      <c r="AM7" s="118" t="s">
        <v>45</v>
      </c>
      <c r="AN7" s="118" t="s">
        <v>29</v>
      </c>
      <c r="AO7" s="118" t="s">
        <v>30</v>
      </c>
      <c r="AP7" s="118" t="s">
        <v>35</v>
      </c>
      <c r="AQ7" s="118" t="s">
        <v>37</v>
      </c>
      <c r="AR7" s="118" t="s">
        <v>47</v>
      </c>
      <c r="AS7" s="118" t="s">
        <v>48</v>
      </c>
      <c r="AT7" s="118" t="s">
        <v>39</v>
      </c>
      <c r="AU7" s="118" t="s">
        <v>40</v>
      </c>
      <c r="AV7" s="118" t="s">
        <v>41</v>
      </c>
      <c r="AW7" s="118" t="s">
        <v>42</v>
      </c>
      <c r="AX7" s="118" t="s">
        <v>43</v>
      </c>
      <c r="AY7" s="118" t="s">
        <v>49</v>
      </c>
      <c r="AZ7" s="118" t="s">
        <v>50</v>
      </c>
      <c r="BA7" s="118" t="s">
        <v>51</v>
      </c>
      <c r="BB7" s="118" t="s">
        <v>52</v>
      </c>
      <c r="BC7" s="117" t="s">
        <v>53</v>
      </c>
      <c r="BD7" s="455"/>
      <c r="BE7" s="448"/>
      <c r="BF7" s="448"/>
    </row>
    <row r="8" spans="1:66" ht="10.199999999999999" x14ac:dyDescent="0.2">
      <c r="A8" s="300"/>
      <c r="B8" s="301" t="s">
        <v>54</v>
      </c>
      <c r="C8" s="302"/>
      <c r="D8" s="37">
        <v>34013.909999999996</v>
      </c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8"/>
      <c r="R8" s="39"/>
      <c r="S8" s="39"/>
      <c r="T8" s="39"/>
      <c r="U8" s="39"/>
      <c r="V8" s="39"/>
      <c r="W8" s="39"/>
      <c r="X8" s="39"/>
      <c r="Y8" s="39"/>
      <c r="Z8" s="38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8"/>
      <c r="BD8" s="41"/>
      <c r="BE8" s="38"/>
      <c r="BF8" s="37">
        <v>34013.910000000003</v>
      </c>
      <c r="BG8" s="42">
        <v>0</v>
      </c>
      <c r="BH8" s="43"/>
      <c r="BI8" s="43"/>
      <c r="BJ8" s="43"/>
      <c r="BK8" s="43"/>
      <c r="BL8" s="43"/>
      <c r="BM8" s="43"/>
      <c r="BN8" s="43"/>
    </row>
    <row r="9" spans="1:66" s="49" customFormat="1" ht="10.199999999999999" x14ac:dyDescent="0.25">
      <c r="A9" s="290">
        <v>1</v>
      </c>
      <c r="B9" s="291" t="s">
        <v>55</v>
      </c>
      <c r="C9" s="292" t="s">
        <v>5</v>
      </c>
      <c r="D9" s="44">
        <v>26818.479999999996</v>
      </c>
      <c r="E9" s="44">
        <v>20731.788889999996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4">
        <v>6086.6911099999998</v>
      </c>
      <c r="R9" s="45">
        <v>5.4999999999999991</v>
      </c>
      <c r="S9" s="45">
        <v>1.3800000000000001</v>
      </c>
      <c r="T9" s="45">
        <v>1471.3400000000001</v>
      </c>
      <c r="U9" s="45">
        <v>0</v>
      </c>
      <c r="V9" s="45">
        <v>455.26863000000003</v>
      </c>
      <c r="W9" s="45">
        <v>407.4</v>
      </c>
      <c r="X9" s="45">
        <v>0</v>
      </c>
      <c r="Y9" s="45">
        <v>267.2</v>
      </c>
      <c r="Z9" s="45">
        <v>1436.8380000000004</v>
      </c>
      <c r="AA9" s="45">
        <v>1117.0400000000004</v>
      </c>
      <c r="AB9" s="45">
        <v>89.27</v>
      </c>
      <c r="AC9" s="45">
        <v>49.149999999999991</v>
      </c>
      <c r="AD9" s="45">
        <v>5</v>
      </c>
      <c r="AE9" s="45">
        <v>12.490000000000002</v>
      </c>
      <c r="AF9" s="45">
        <v>30.35</v>
      </c>
      <c r="AG9" s="45">
        <v>24.439999999999998</v>
      </c>
      <c r="AH9" s="45">
        <v>4.5</v>
      </c>
      <c r="AI9" s="45">
        <v>0</v>
      </c>
      <c r="AJ9" s="45">
        <v>6.73</v>
      </c>
      <c r="AK9" s="45">
        <v>7.1499999999999986</v>
      </c>
      <c r="AL9" s="45">
        <v>4.9980000000000002</v>
      </c>
      <c r="AM9" s="45">
        <v>76.22</v>
      </c>
      <c r="AN9" s="45">
        <v>0</v>
      </c>
      <c r="AO9" s="45">
        <v>0</v>
      </c>
      <c r="AP9" s="45">
        <v>9.5</v>
      </c>
      <c r="AQ9" s="45">
        <v>0</v>
      </c>
      <c r="AR9" s="45">
        <v>0</v>
      </c>
      <c r="AS9" s="45">
        <v>44.75</v>
      </c>
      <c r="AT9" s="45">
        <v>565.56999999999994</v>
      </c>
      <c r="AU9" s="45">
        <v>1333.4044799999999</v>
      </c>
      <c r="AV9" s="45">
        <v>15.9</v>
      </c>
      <c r="AW9" s="45">
        <v>4.3000000000000007</v>
      </c>
      <c r="AX9" s="45">
        <v>0</v>
      </c>
      <c r="AY9" s="45">
        <v>0.08</v>
      </c>
      <c r="AZ9" s="45">
        <v>0</v>
      </c>
      <c r="BA9" s="45">
        <v>0</v>
      </c>
      <c r="BB9" s="45">
        <v>77.759999999999991</v>
      </c>
      <c r="BC9" s="45">
        <v>0</v>
      </c>
      <c r="BD9" s="46">
        <v>6086.6911099999998</v>
      </c>
      <c r="BE9" s="44">
        <v>-6086.6911099999998</v>
      </c>
      <c r="BF9" s="44">
        <v>20731.79</v>
      </c>
      <c r="BG9" s="47">
        <v>315.44710000000009</v>
      </c>
      <c r="BH9" s="48"/>
      <c r="BI9" s="48"/>
      <c r="BJ9" s="48"/>
      <c r="BK9" s="48"/>
      <c r="BL9" s="48"/>
      <c r="BM9" s="48"/>
      <c r="BN9" s="48"/>
    </row>
    <row r="10" spans="1:66" s="49" customFormat="1" ht="10.199999999999999" x14ac:dyDescent="0.25">
      <c r="A10" s="292" t="s">
        <v>56</v>
      </c>
      <c r="B10" s="293" t="s">
        <v>57</v>
      </c>
      <c r="C10" s="292" t="s">
        <v>6</v>
      </c>
      <c r="D10" s="45">
        <v>14491.06</v>
      </c>
      <c r="E10" s="44"/>
      <c r="F10" s="44">
        <v>10400</v>
      </c>
      <c r="G10" s="45">
        <v>0</v>
      </c>
      <c r="H10" s="45">
        <v>403.15</v>
      </c>
      <c r="I10" s="45">
        <v>757.36</v>
      </c>
      <c r="J10" s="45">
        <v>0</v>
      </c>
      <c r="K10" s="45">
        <v>0</v>
      </c>
      <c r="L10" s="45">
        <v>0</v>
      </c>
      <c r="M10" s="45">
        <v>0</v>
      </c>
      <c r="N10" s="45">
        <v>216.1</v>
      </c>
      <c r="O10" s="45">
        <v>0</v>
      </c>
      <c r="P10" s="45">
        <v>230.82</v>
      </c>
      <c r="Q10" s="44">
        <v>2483.63</v>
      </c>
      <c r="R10" s="45">
        <v>0.21000000000000002</v>
      </c>
      <c r="S10" s="45">
        <v>0.1</v>
      </c>
      <c r="T10" s="45">
        <v>415.33</v>
      </c>
      <c r="U10" s="45">
        <v>0</v>
      </c>
      <c r="V10" s="45">
        <v>189.44999999999996</v>
      </c>
      <c r="W10" s="45">
        <v>157.65</v>
      </c>
      <c r="X10" s="45">
        <v>0</v>
      </c>
      <c r="Y10" s="45">
        <v>126.72</v>
      </c>
      <c r="Z10" s="44">
        <v>830.04000000000019</v>
      </c>
      <c r="AA10" s="45">
        <v>668.68000000000018</v>
      </c>
      <c r="AB10" s="45">
        <v>86.27</v>
      </c>
      <c r="AC10" s="45">
        <v>13.7</v>
      </c>
      <c r="AD10" s="45">
        <v>1.5</v>
      </c>
      <c r="AE10" s="45">
        <v>3.91</v>
      </c>
      <c r="AF10" s="45">
        <v>8.5</v>
      </c>
      <c r="AG10" s="45">
        <v>7.8599999999999994</v>
      </c>
      <c r="AH10" s="45">
        <v>1.85</v>
      </c>
      <c r="AI10" s="45">
        <v>0</v>
      </c>
      <c r="AJ10" s="45">
        <v>5</v>
      </c>
      <c r="AK10" s="45">
        <v>5.27</v>
      </c>
      <c r="AL10" s="45">
        <v>0</v>
      </c>
      <c r="AM10" s="45">
        <v>24</v>
      </c>
      <c r="AN10" s="45">
        <v>0</v>
      </c>
      <c r="AO10" s="45">
        <v>0</v>
      </c>
      <c r="AP10" s="45">
        <v>3.5</v>
      </c>
      <c r="AQ10" s="45">
        <v>0</v>
      </c>
      <c r="AR10" s="45">
        <v>0</v>
      </c>
      <c r="AS10" s="45">
        <v>12.89</v>
      </c>
      <c r="AT10" s="45">
        <v>257.5</v>
      </c>
      <c r="AU10" s="45">
        <v>489.59</v>
      </c>
      <c r="AV10" s="45">
        <v>4.1500000000000004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50">
        <v>4091.06</v>
      </c>
      <c r="BE10" s="45">
        <v>-4091.06</v>
      </c>
      <c r="BF10" s="45">
        <v>10400</v>
      </c>
      <c r="BG10" s="51">
        <v>260.40000000000003</v>
      </c>
      <c r="BH10" s="48"/>
      <c r="BI10" s="48"/>
      <c r="BJ10" s="48"/>
      <c r="BK10" s="48"/>
      <c r="BL10" s="48"/>
      <c r="BM10" s="48"/>
      <c r="BN10" s="48"/>
    </row>
    <row r="11" spans="1:66" s="54" customFormat="1" ht="15.6" x14ac:dyDescent="0.25">
      <c r="A11" s="294"/>
      <c r="B11" s="303" t="s">
        <v>58</v>
      </c>
      <c r="C11" s="304" t="s">
        <v>7</v>
      </c>
      <c r="D11" s="50">
        <v>11736.24</v>
      </c>
      <c r="E11" s="46"/>
      <c r="F11" s="50">
        <v>0</v>
      </c>
      <c r="G11" s="46">
        <v>9000</v>
      </c>
      <c r="H11" s="46">
        <v>273.33</v>
      </c>
      <c r="I11" s="50">
        <v>499.23</v>
      </c>
      <c r="J11" s="50">
        <v>0</v>
      </c>
      <c r="K11" s="50">
        <v>0</v>
      </c>
      <c r="L11" s="50">
        <v>0</v>
      </c>
      <c r="M11" s="50">
        <v>0</v>
      </c>
      <c r="N11" s="50">
        <v>95</v>
      </c>
      <c r="O11" s="50">
        <v>0</v>
      </c>
      <c r="P11" s="50">
        <v>165.82</v>
      </c>
      <c r="Q11" s="46">
        <v>1702.8600000000001</v>
      </c>
      <c r="R11" s="50">
        <v>0.21000000000000002</v>
      </c>
      <c r="S11" s="50">
        <v>0</v>
      </c>
      <c r="T11" s="50">
        <v>409.26</v>
      </c>
      <c r="U11" s="50">
        <v>0</v>
      </c>
      <c r="V11" s="50">
        <v>89.98</v>
      </c>
      <c r="W11" s="50">
        <v>111.38000000000001</v>
      </c>
      <c r="X11" s="50">
        <v>0</v>
      </c>
      <c r="Y11" s="50">
        <v>69.61</v>
      </c>
      <c r="Z11" s="46">
        <v>626.35000000000014</v>
      </c>
      <c r="AA11" s="50">
        <v>478.86000000000007</v>
      </c>
      <c r="AB11" s="50">
        <v>86.27</v>
      </c>
      <c r="AC11" s="50">
        <v>12.7</v>
      </c>
      <c r="AD11" s="50">
        <v>0.5</v>
      </c>
      <c r="AE11" s="50">
        <v>3.5</v>
      </c>
      <c r="AF11" s="50">
        <v>4.8900000000000006</v>
      </c>
      <c r="AG11" s="50">
        <v>7.8599999999999994</v>
      </c>
      <c r="AH11" s="50">
        <v>0</v>
      </c>
      <c r="AI11" s="50">
        <v>0</v>
      </c>
      <c r="AJ11" s="50">
        <v>2</v>
      </c>
      <c r="AK11" s="50">
        <v>5.27</v>
      </c>
      <c r="AL11" s="50">
        <v>0</v>
      </c>
      <c r="AM11" s="50">
        <v>21</v>
      </c>
      <c r="AN11" s="50">
        <v>0</v>
      </c>
      <c r="AO11" s="50">
        <v>0</v>
      </c>
      <c r="AP11" s="50">
        <v>3.5</v>
      </c>
      <c r="AQ11" s="50">
        <v>0</v>
      </c>
      <c r="AR11" s="50">
        <v>0</v>
      </c>
      <c r="AS11" s="50">
        <v>2.4900000000000002</v>
      </c>
      <c r="AT11" s="50">
        <v>158.5</v>
      </c>
      <c r="AU11" s="50">
        <v>230.93</v>
      </c>
      <c r="AV11" s="50">
        <v>4.1500000000000004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2736.24</v>
      </c>
      <c r="BE11" s="50">
        <v>-2736.24</v>
      </c>
      <c r="BF11" s="50">
        <v>9000</v>
      </c>
      <c r="BG11" s="52">
        <v>260.40000000000003</v>
      </c>
      <c r="BH11" s="53"/>
      <c r="BI11" s="53"/>
      <c r="BJ11" s="53"/>
      <c r="BK11" s="53"/>
      <c r="BL11" s="53"/>
      <c r="BM11" s="53"/>
      <c r="BN11" s="53"/>
    </row>
    <row r="12" spans="1:66" s="54" customFormat="1" ht="10.199999999999999" x14ac:dyDescent="0.25">
      <c r="A12" s="292" t="s">
        <v>59</v>
      </c>
      <c r="B12" s="293" t="s">
        <v>438</v>
      </c>
      <c r="C12" s="305" t="s">
        <v>8</v>
      </c>
      <c r="D12" s="50">
        <v>923.77</v>
      </c>
      <c r="E12" s="46"/>
      <c r="F12" s="50">
        <v>0</v>
      </c>
      <c r="G12" s="46">
        <v>0</v>
      </c>
      <c r="H12" s="46">
        <v>529.55000000000007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10</v>
      </c>
      <c r="O12" s="50">
        <v>0</v>
      </c>
      <c r="P12" s="50">
        <v>34.909999999999997</v>
      </c>
      <c r="Q12" s="46">
        <v>349.30999999999995</v>
      </c>
      <c r="R12" s="50">
        <v>0</v>
      </c>
      <c r="S12" s="50">
        <v>0</v>
      </c>
      <c r="T12" s="50">
        <v>14.78</v>
      </c>
      <c r="U12" s="50">
        <v>0</v>
      </c>
      <c r="V12" s="50">
        <v>24.629999999999992</v>
      </c>
      <c r="W12" s="50">
        <v>20.93</v>
      </c>
      <c r="X12" s="50">
        <v>0</v>
      </c>
      <c r="Y12" s="50">
        <v>0</v>
      </c>
      <c r="Z12" s="46">
        <v>90.89</v>
      </c>
      <c r="AA12" s="50">
        <v>71.66</v>
      </c>
      <c r="AB12" s="50">
        <v>0</v>
      </c>
      <c r="AC12" s="50">
        <v>2.0499999999999998</v>
      </c>
      <c r="AD12" s="50">
        <v>0</v>
      </c>
      <c r="AE12" s="50">
        <v>0.2</v>
      </c>
      <c r="AF12" s="50">
        <v>3.35</v>
      </c>
      <c r="AG12" s="50">
        <v>1.25</v>
      </c>
      <c r="AH12" s="50">
        <v>0</v>
      </c>
      <c r="AI12" s="50">
        <v>0</v>
      </c>
      <c r="AJ12" s="50">
        <v>0</v>
      </c>
      <c r="AK12" s="50">
        <v>1.6800000000000002</v>
      </c>
      <c r="AL12" s="50">
        <v>0</v>
      </c>
      <c r="AM12" s="50">
        <v>10.7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0.86</v>
      </c>
      <c r="AT12" s="50">
        <v>25.75</v>
      </c>
      <c r="AU12" s="50">
        <v>165.97</v>
      </c>
      <c r="AV12" s="50">
        <v>5.5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394.21999999999991</v>
      </c>
      <c r="BE12" s="50">
        <v>8.9300000000000637</v>
      </c>
      <c r="BF12" s="50">
        <v>932.7</v>
      </c>
      <c r="BG12" s="52"/>
      <c r="BH12" s="53"/>
      <c r="BI12" s="53"/>
      <c r="BJ12" s="53"/>
      <c r="BK12" s="53"/>
      <c r="BL12" s="53"/>
      <c r="BM12" s="53"/>
      <c r="BN12" s="53"/>
    </row>
    <row r="13" spans="1:66" s="49" customFormat="1" ht="10.199999999999999" x14ac:dyDescent="0.25">
      <c r="A13" s="292" t="s">
        <v>60</v>
      </c>
      <c r="B13" s="293" t="s">
        <v>61</v>
      </c>
      <c r="C13" s="292" t="s">
        <v>9</v>
      </c>
      <c r="D13" s="45">
        <v>11015.66</v>
      </c>
      <c r="E13" s="44"/>
      <c r="F13" s="45">
        <v>0</v>
      </c>
      <c r="G13" s="45">
        <v>0</v>
      </c>
      <c r="H13" s="45">
        <v>0</v>
      </c>
      <c r="I13" s="44">
        <v>7490.2088899999999</v>
      </c>
      <c r="J13" s="45">
        <v>0</v>
      </c>
      <c r="K13" s="45">
        <v>0</v>
      </c>
      <c r="L13" s="45">
        <v>0</v>
      </c>
      <c r="M13" s="45">
        <v>0</v>
      </c>
      <c r="N13" s="45">
        <v>67.789999999999992</v>
      </c>
      <c r="O13" s="45">
        <v>0</v>
      </c>
      <c r="P13" s="45">
        <v>251.79</v>
      </c>
      <c r="Q13" s="44">
        <v>3205.8711099999996</v>
      </c>
      <c r="R13" s="45">
        <v>5.2899999999999991</v>
      </c>
      <c r="S13" s="45">
        <v>1.28</v>
      </c>
      <c r="T13" s="45">
        <v>1024.8200000000002</v>
      </c>
      <c r="U13" s="45">
        <v>0</v>
      </c>
      <c r="V13" s="45">
        <v>232.97863000000001</v>
      </c>
      <c r="W13" s="45">
        <v>228.81999999999996</v>
      </c>
      <c r="X13" s="45">
        <v>0</v>
      </c>
      <c r="Y13" s="45">
        <v>132.5</v>
      </c>
      <c r="Z13" s="44">
        <v>507.02799999999996</v>
      </c>
      <c r="AA13" s="45">
        <v>367.82000000000005</v>
      </c>
      <c r="AB13" s="45">
        <v>3</v>
      </c>
      <c r="AC13" s="45">
        <v>33.4</v>
      </c>
      <c r="AD13" s="45">
        <v>3.5</v>
      </c>
      <c r="AE13" s="45">
        <v>8.3800000000000008</v>
      </c>
      <c r="AF13" s="45">
        <v>18.5</v>
      </c>
      <c r="AG13" s="45">
        <v>15.329999999999998</v>
      </c>
      <c r="AH13" s="45">
        <v>2.6500000000000004</v>
      </c>
      <c r="AI13" s="45">
        <v>0</v>
      </c>
      <c r="AJ13" s="45">
        <v>1.73</v>
      </c>
      <c r="AK13" s="45">
        <v>0.2</v>
      </c>
      <c r="AL13" s="45">
        <v>4.9980000000000002</v>
      </c>
      <c r="AM13" s="45">
        <v>41.52</v>
      </c>
      <c r="AN13" s="45">
        <v>0</v>
      </c>
      <c r="AO13" s="45">
        <v>0</v>
      </c>
      <c r="AP13" s="45">
        <v>6</v>
      </c>
      <c r="AQ13" s="45">
        <v>0</v>
      </c>
      <c r="AR13" s="45">
        <v>0</v>
      </c>
      <c r="AS13" s="45">
        <v>31</v>
      </c>
      <c r="AT13" s="45">
        <v>279.82</v>
      </c>
      <c r="AU13" s="45">
        <v>673.94447999999988</v>
      </c>
      <c r="AV13" s="45">
        <v>6.25</v>
      </c>
      <c r="AW13" s="45">
        <v>4.3000000000000007</v>
      </c>
      <c r="AX13" s="45">
        <v>0</v>
      </c>
      <c r="AY13" s="45">
        <v>0.08</v>
      </c>
      <c r="AZ13" s="45">
        <v>0</v>
      </c>
      <c r="BA13" s="45">
        <v>0</v>
      </c>
      <c r="BB13" s="45">
        <v>77.759999999999991</v>
      </c>
      <c r="BC13" s="45">
        <v>0</v>
      </c>
      <c r="BD13" s="50">
        <v>3525.4511099999995</v>
      </c>
      <c r="BE13" s="45">
        <v>-2768.0911099999994</v>
      </c>
      <c r="BF13" s="45">
        <v>8247.57</v>
      </c>
      <c r="BG13" s="51">
        <v>1.86</v>
      </c>
      <c r="BH13" s="48"/>
      <c r="BI13" s="48"/>
      <c r="BJ13" s="48"/>
      <c r="BK13" s="48"/>
      <c r="BL13" s="48"/>
      <c r="BM13" s="48"/>
      <c r="BN13" s="48"/>
    </row>
    <row r="14" spans="1:66" s="49" customFormat="1" ht="10.199999999999999" x14ac:dyDescent="0.25">
      <c r="A14" s="292" t="s">
        <v>62</v>
      </c>
      <c r="B14" s="293" t="s">
        <v>63</v>
      </c>
      <c r="C14" s="292" t="s">
        <v>10</v>
      </c>
      <c r="D14" s="45">
        <v>0</v>
      </c>
      <c r="E14" s="44"/>
      <c r="F14" s="45">
        <v>0</v>
      </c>
      <c r="G14" s="45">
        <v>0</v>
      </c>
      <c r="H14" s="45">
        <v>0</v>
      </c>
      <c r="I14" s="45">
        <v>0</v>
      </c>
      <c r="J14" s="44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4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4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50">
        <v>0</v>
      </c>
      <c r="BE14" s="45">
        <v>0</v>
      </c>
      <c r="BF14" s="45">
        <v>0</v>
      </c>
      <c r="BG14" s="51">
        <v>5.5005999999999986</v>
      </c>
      <c r="BH14" s="48"/>
      <c r="BI14" s="48"/>
      <c r="BJ14" s="48"/>
      <c r="BK14" s="48"/>
      <c r="BL14" s="48"/>
      <c r="BM14" s="48"/>
      <c r="BN14" s="48"/>
    </row>
    <row r="15" spans="1:66" s="49" customFormat="1" ht="10.199999999999999" x14ac:dyDescent="0.25">
      <c r="A15" s="292" t="s">
        <v>64</v>
      </c>
      <c r="B15" s="293" t="s">
        <v>65</v>
      </c>
      <c r="C15" s="292" t="s">
        <v>11</v>
      </c>
      <c r="D15" s="45">
        <v>0</v>
      </c>
      <c r="E15" s="44"/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4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4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4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50">
        <v>0</v>
      </c>
      <c r="BE15" s="45">
        <v>0</v>
      </c>
      <c r="BF15" s="45">
        <v>0</v>
      </c>
      <c r="BG15" s="51">
        <v>5.3</v>
      </c>
      <c r="BH15" s="48"/>
      <c r="BI15" s="48"/>
      <c r="BJ15" s="48"/>
      <c r="BK15" s="48"/>
      <c r="BL15" s="48"/>
      <c r="BM15" s="48"/>
      <c r="BN15" s="48"/>
    </row>
    <row r="16" spans="1:66" s="49" customFormat="1" ht="10.199999999999999" x14ac:dyDescent="0.25">
      <c r="A16" s="292" t="s">
        <v>66</v>
      </c>
      <c r="B16" s="293" t="s">
        <v>67</v>
      </c>
      <c r="C16" s="292" t="s">
        <v>12</v>
      </c>
      <c r="D16" s="45">
        <v>0</v>
      </c>
      <c r="E16" s="44"/>
      <c r="F16" s="45">
        <v>0</v>
      </c>
      <c r="G16" s="312">
        <v>0</v>
      </c>
      <c r="H16" s="312">
        <v>0</v>
      </c>
      <c r="I16" s="45">
        <v>0</v>
      </c>
      <c r="J16" s="45">
        <v>0</v>
      </c>
      <c r="K16" s="45">
        <v>0</v>
      </c>
      <c r="L16" s="44">
        <v>0</v>
      </c>
      <c r="M16" s="45">
        <v>0</v>
      </c>
      <c r="N16" s="45">
        <v>0</v>
      </c>
      <c r="O16" s="45">
        <v>0</v>
      </c>
      <c r="P16" s="45">
        <v>0</v>
      </c>
      <c r="Q16" s="44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4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50">
        <v>0</v>
      </c>
      <c r="BE16" s="45">
        <v>0</v>
      </c>
      <c r="BF16" s="45">
        <v>0</v>
      </c>
      <c r="BG16" s="51">
        <v>0</v>
      </c>
      <c r="BH16" s="48"/>
      <c r="BI16" s="48"/>
      <c r="BJ16" s="48"/>
      <c r="BK16" s="48"/>
      <c r="BL16" s="48"/>
      <c r="BM16" s="48"/>
      <c r="BN16" s="48"/>
    </row>
    <row r="17" spans="1:66" s="49" customFormat="1" ht="15.6" x14ac:dyDescent="0.25">
      <c r="A17" s="294"/>
      <c r="B17" s="306" t="s">
        <v>478</v>
      </c>
      <c r="C17" s="294" t="s">
        <v>517</v>
      </c>
      <c r="D17" s="45">
        <v>0</v>
      </c>
      <c r="E17" s="44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4">
        <v>0</v>
      </c>
      <c r="N17" s="45">
        <v>0</v>
      </c>
      <c r="O17" s="45">
        <v>0</v>
      </c>
      <c r="P17" s="45">
        <v>0</v>
      </c>
      <c r="Q17" s="44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4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50">
        <v>0</v>
      </c>
      <c r="BE17" s="45">
        <v>0</v>
      </c>
      <c r="BF17" s="45">
        <v>0</v>
      </c>
      <c r="BG17" s="51">
        <v>270.37</v>
      </c>
      <c r="BH17" s="48"/>
      <c r="BI17" s="48"/>
      <c r="BJ17" s="48"/>
      <c r="BK17" s="48"/>
      <c r="BL17" s="48"/>
      <c r="BM17" s="48"/>
      <c r="BN17" s="48"/>
    </row>
    <row r="18" spans="1:66" s="49" customFormat="1" ht="10.199999999999999" x14ac:dyDescent="0.25">
      <c r="A18" s="292" t="s">
        <v>68</v>
      </c>
      <c r="B18" s="293" t="s">
        <v>69</v>
      </c>
      <c r="C18" s="292" t="s">
        <v>13</v>
      </c>
      <c r="D18" s="45">
        <v>265.32</v>
      </c>
      <c r="E18" s="44"/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/>
      <c r="N18" s="44">
        <v>219.39</v>
      </c>
      <c r="O18" s="45">
        <v>0</v>
      </c>
      <c r="P18" s="45">
        <v>0</v>
      </c>
      <c r="Q18" s="44">
        <v>45.93</v>
      </c>
      <c r="R18" s="45">
        <v>0</v>
      </c>
      <c r="S18" s="45">
        <v>0</v>
      </c>
      <c r="T18" s="45">
        <v>16.41</v>
      </c>
      <c r="U18" s="45">
        <v>0</v>
      </c>
      <c r="V18" s="45">
        <v>6.26</v>
      </c>
      <c r="W18" s="45">
        <v>0</v>
      </c>
      <c r="X18" s="45">
        <v>0</v>
      </c>
      <c r="Y18" s="45">
        <v>7.98</v>
      </c>
      <c r="Z18" s="44">
        <v>8.8800000000000008</v>
      </c>
      <c r="AA18" s="45">
        <v>8.8800000000000008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2.5</v>
      </c>
      <c r="AU18" s="45">
        <v>3.9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50">
        <v>45.93</v>
      </c>
      <c r="BE18" s="45">
        <v>247.95999999999998</v>
      </c>
      <c r="BF18" s="45">
        <v>513.28</v>
      </c>
      <c r="BG18" s="51">
        <v>210.54349999999999</v>
      </c>
      <c r="BH18" s="48"/>
      <c r="BI18" s="48"/>
      <c r="BJ18" s="48"/>
      <c r="BK18" s="48"/>
      <c r="BL18" s="48"/>
      <c r="BM18" s="48"/>
      <c r="BN18" s="48"/>
    </row>
    <row r="19" spans="1:66" s="49" customFormat="1" ht="10.199999999999999" x14ac:dyDescent="0.25">
      <c r="A19" s="292" t="s">
        <v>70</v>
      </c>
      <c r="B19" s="293" t="s">
        <v>71</v>
      </c>
      <c r="C19" s="292" t="s">
        <v>14</v>
      </c>
      <c r="D19" s="45">
        <v>0</v>
      </c>
      <c r="E19" s="44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4">
        <v>0</v>
      </c>
      <c r="P19" s="45">
        <v>0</v>
      </c>
      <c r="Q19" s="44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4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50">
        <v>0</v>
      </c>
      <c r="BE19" s="45">
        <v>0</v>
      </c>
      <c r="BF19" s="45">
        <v>0</v>
      </c>
      <c r="BG19" s="51">
        <v>0</v>
      </c>
      <c r="BH19" s="48"/>
      <c r="BI19" s="48"/>
      <c r="BJ19" s="48"/>
      <c r="BK19" s="48"/>
      <c r="BL19" s="48"/>
      <c r="BM19" s="48"/>
      <c r="BN19" s="48"/>
    </row>
    <row r="20" spans="1:66" s="49" customFormat="1" ht="10.199999999999999" x14ac:dyDescent="0.25">
      <c r="A20" s="292" t="s">
        <v>72</v>
      </c>
      <c r="B20" s="293" t="s">
        <v>73</v>
      </c>
      <c r="C20" s="292" t="s">
        <v>15</v>
      </c>
      <c r="D20" s="45">
        <v>122.67</v>
      </c>
      <c r="E20" s="44"/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4">
        <v>120.72</v>
      </c>
      <c r="Q20" s="44">
        <v>1.95</v>
      </c>
      <c r="R20" s="45">
        <v>0</v>
      </c>
      <c r="S20" s="45">
        <v>0</v>
      </c>
      <c r="T20" s="45">
        <v>0</v>
      </c>
      <c r="U20" s="45">
        <v>0</v>
      </c>
      <c r="V20" s="45">
        <v>1.95</v>
      </c>
      <c r="W20" s="45">
        <v>0</v>
      </c>
      <c r="X20" s="45">
        <v>0</v>
      </c>
      <c r="Y20" s="45">
        <v>0</v>
      </c>
      <c r="Z20" s="44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50">
        <v>1.95</v>
      </c>
      <c r="BE20" s="45">
        <v>515.56999999999994</v>
      </c>
      <c r="BF20" s="45">
        <v>638.24</v>
      </c>
      <c r="BG20" s="51">
        <v>6.84</v>
      </c>
      <c r="BH20" s="48"/>
      <c r="BI20" s="48"/>
      <c r="BJ20" s="48"/>
      <c r="BK20" s="48"/>
      <c r="BL20" s="48"/>
      <c r="BM20" s="48"/>
      <c r="BN20" s="48"/>
    </row>
    <row r="21" spans="1:66" s="49" customFormat="1" ht="10.199999999999999" x14ac:dyDescent="0.25">
      <c r="A21" s="290">
        <v>2</v>
      </c>
      <c r="B21" s="291" t="s">
        <v>74</v>
      </c>
      <c r="C21" s="290" t="s">
        <v>16</v>
      </c>
      <c r="D21" s="44">
        <v>7195.4299999999994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7195.4299999999994</v>
      </c>
      <c r="R21" s="44">
        <v>0</v>
      </c>
      <c r="S21" s="44">
        <v>1.8800000000000003</v>
      </c>
      <c r="T21" s="44">
        <v>184.79999999999984</v>
      </c>
      <c r="U21" s="44">
        <v>0</v>
      </c>
      <c r="V21" s="44">
        <v>5.1199999999999992</v>
      </c>
      <c r="W21" s="44">
        <v>4.3899999999999455</v>
      </c>
      <c r="X21" s="44">
        <v>0</v>
      </c>
      <c r="Y21" s="44">
        <v>0</v>
      </c>
      <c r="Z21" s="44">
        <v>25.639999999999997</v>
      </c>
      <c r="AA21" s="44">
        <v>24.209999999999997</v>
      </c>
      <c r="AB21" s="44">
        <v>0</v>
      </c>
      <c r="AC21" s="44">
        <v>0.5</v>
      </c>
      <c r="AD21" s="44">
        <v>0</v>
      </c>
      <c r="AE21" s="44">
        <v>1.4500000000000031</v>
      </c>
      <c r="AF21" s="44">
        <v>3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0.12999999999999989</v>
      </c>
      <c r="AS21" s="44">
        <v>0.42999999999999972</v>
      </c>
      <c r="AT21" s="44">
        <v>4.0000000000020464E-2</v>
      </c>
      <c r="AU21" s="44">
        <v>2.0599999999999454</v>
      </c>
      <c r="AV21" s="44">
        <v>1.25</v>
      </c>
      <c r="AW21" s="44">
        <v>0.13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6">
        <v>0</v>
      </c>
      <c r="BE21" s="44">
        <v>6086.6911099999998</v>
      </c>
      <c r="BF21" s="44">
        <v>13282.119999999999</v>
      </c>
      <c r="BG21" s="47">
        <v>315.44710000000009</v>
      </c>
      <c r="BH21" s="48"/>
      <c r="BI21" s="48"/>
      <c r="BJ21" s="48"/>
      <c r="BK21" s="48"/>
      <c r="BL21" s="48"/>
      <c r="BM21" s="48"/>
      <c r="BN21" s="48"/>
    </row>
    <row r="22" spans="1:66" s="49" customFormat="1" ht="10.199999999999999" x14ac:dyDescent="0.25">
      <c r="A22" s="290"/>
      <c r="B22" s="306" t="s">
        <v>439</v>
      </c>
      <c r="C22" s="290"/>
      <c r="D22" s="45">
        <v>0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4"/>
      <c r="R22" s="44"/>
      <c r="S22" s="45"/>
      <c r="T22" s="45"/>
      <c r="U22" s="45"/>
      <c r="V22" s="45"/>
      <c r="W22" s="45"/>
      <c r="X22" s="45"/>
      <c r="Y22" s="45"/>
      <c r="Z22" s="44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50"/>
      <c r="BE22" s="45"/>
      <c r="BF22" s="45"/>
      <c r="BG22" s="51">
        <v>0</v>
      </c>
      <c r="BH22" s="48"/>
      <c r="BI22" s="48"/>
      <c r="BJ22" s="48"/>
      <c r="BK22" s="48"/>
      <c r="BL22" s="48"/>
      <c r="BM22" s="48"/>
      <c r="BN22" s="48"/>
    </row>
    <row r="23" spans="1:66" s="49" customFormat="1" ht="10.199999999999999" x14ac:dyDescent="0.25">
      <c r="A23" s="292" t="s">
        <v>75</v>
      </c>
      <c r="B23" s="293" t="s">
        <v>76</v>
      </c>
      <c r="C23" s="292" t="s">
        <v>17</v>
      </c>
      <c r="D23" s="45">
        <v>21.95</v>
      </c>
      <c r="E23" s="44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4">
        <v>0</v>
      </c>
      <c r="R23" s="45">
        <v>21.95</v>
      </c>
      <c r="S23" s="44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4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50">
        <v>0</v>
      </c>
      <c r="BE23" s="45">
        <v>5.4999999999999991</v>
      </c>
      <c r="BF23" s="45">
        <v>27.45</v>
      </c>
      <c r="BG23" s="51">
        <v>0</v>
      </c>
      <c r="BH23" s="48"/>
      <c r="BI23" s="48"/>
      <c r="BJ23" s="48"/>
      <c r="BK23" s="48"/>
      <c r="BL23" s="48"/>
      <c r="BM23" s="48"/>
      <c r="BN23" s="48"/>
    </row>
    <row r="24" spans="1:66" s="49" customFormat="1" ht="10.199999999999999" x14ac:dyDescent="0.25">
      <c r="A24" s="292" t="s">
        <v>77</v>
      </c>
      <c r="B24" s="293" t="s">
        <v>78</v>
      </c>
      <c r="C24" s="292" t="s">
        <v>18</v>
      </c>
      <c r="D24" s="45">
        <v>3.24</v>
      </c>
      <c r="E24" s="44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4">
        <v>0</v>
      </c>
      <c r="R24" s="45">
        <v>0</v>
      </c>
      <c r="S24" s="45">
        <v>3.24</v>
      </c>
      <c r="T24" s="44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4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50">
        <v>0</v>
      </c>
      <c r="BE24" s="45">
        <v>3.2600000000000007</v>
      </c>
      <c r="BF24" s="45">
        <v>6.5</v>
      </c>
      <c r="BG24" s="51">
        <v>0</v>
      </c>
      <c r="BH24" s="48"/>
      <c r="BI24" s="48"/>
      <c r="BJ24" s="48"/>
      <c r="BK24" s="48"/>
      <c r="BL24" s="48"/>
      <c r="BM24" s="48"/>
      <c r="BN24" s="48"/>
    </row>
    <row r="25" spans="1:66" s="49" customFormat="1" ht="10.199999999999999" x14ac:dyDescent="0.25">
      <c r="A25" s="292" t="s">
        <v>79</v>
      </c>
      <c r="B25" s="293" t="s">
        <v>80</v>
      </c>
      <c r="C25" s="292" t="s">
        <v>19</v>
      </c>
      <c r="D25" s="45">
        <v>1638.36</v>
      </c>
      <c r="E25" s="44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4">
        <v>0.5</v>
      </c>
      <c r="R25" s="45">
        <v>0</v>
      </c>
      <c r="S25" s="45">
        <v>0</v>
      </c>
      <c r="T25" s="45">
        <v>1637.86</v>
      </c>
      <c r="U25" s="44">
        <v>0</v>
      </c>
      <c r="V25" s="45">
        <v>0</v>
      </c>
      <c r="W25" s="45">
        <v>0</v>
      </c>
      <c r="X25" s="45">
        <v>0</v>
      </c>
      <c r="Y25" s="45">
        <v>0</v>
      </c>
      <c r="Z25" s="44">
        <v>0.5</v>
      </c>
      <c r="AA25" s="45">
        <v>0</v>
      </c>
      <c r="AB25" s="45">
        <v>0</v>
      </c>
      <c r="AC25" s="45">
        <v>0.5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50">
        <v>0.5</v>
      </c>
      <c r="BE25" s="45">
        <v>1655.6399999999999</v>
      </c>
      <c r="BF25" s="45">
        <v>3294</v>
      </c>
      <c r="BG25" s="51">
        <v>0</v>
      </c>
      <c r="BH25" s="48"/>
      <c r="BI25" s="48"/>
      <c r="BJ25" s="48"/>
      <c r="BK25" s="48"/>
      <c r="BL25" s="48"/>
      <c r="BM25" s="48"/>
      <c r="BN25" s="48"/>
    </row>
    <row r="26" spans="1:66" s="49" customFormat="1" ht="10.199999999999999" x14ac:dyDescent="0.25">
      <c r="A26" s="292" t="s">
        <v>81</v>
      </c>
      <c r="B26" s="293" t="s">
        <v>83</v>
      </c>
      <c r="C26" s="292" t="s">
        <v>20</v>
      </c>
      <c r="D26" s="45">
        <v>0</v>
      </c>
      <c r="E26" s="44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4">
        <v>0</v>
      </c>
      <c r="R26" s="45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5">
        <v>0</v>
      </c>
      <c r="Z26" s="44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50">
        <v>0</v>
      </c>
      <c r="BE26" s="45">
        <v>0</v>
      </c>
      <c r="BF26" s="45">
        <v>0</v>
      </c>
      <c r="BG26" s="51">
        <v>0</v>
      </c>
      <c r="BH26" s="48"/>
      <c r="BI26" s="48"/>
      <c r="BJ26" s="48"/>
      <c r="BK26" s="48"/>
      <c r="BL26" s="48"/>
      <c r="BM26" s="48"/>
      <c r="BN26" s="48"/>
    </row>
    <row r="27" spans="1:66" s="49" customFormat="1" ht="10.199999999999999" x14ac:dyDescent="0.25">
      <c r="A27" s="292" t="s">
        <v>82</v>
      </c>
      <c r="B27" s="293" t="s">
        <v>85</v>
      </c>
      <c r="C27" s="292" t="s">
        <v>21</v>
      </c>
      <c r="D27" s="45">
        <v>10.87</v>
      </c>
      <c r="E27" s="44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4">
        <v>0</v>
      </c>
      <c r="R27" s="45">
        <v>0</v>
      </c>
      <c r="S27" s="45">
        <v>0</v>
      </c>
      <c r="T27" s="45">
        <v>0</v>
      </c>
      <c r="U27" s="45">
        <v>0</v>
      </c>
      <c r="V27" s="45">
        <v>10.87</v>
      </c>
      <c r="W27" s="44">
        <v>0</v>
      </c>
      <c r="X27" s="45">
        <v>0</v>
      </c>
      <c r="Y27" s="45">
        <v>0</v>
      </c>
      <c r="Z27" s="44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50">
        <v>0</v>
      </c>
      <c r="BE27" s="45">
        <v>460.38863000000003</v>
      </c>
      <c r="BF27" s="45">
        <v>471.26</v>
      </c>
      <c r="BG27" s="51">
        <v>20.580000000000002</v>
      </c>
      <c r="BH27" s="48"/>
      <c r="BI27" s="48"/>
      <c r="BJ27" s="48"/>
      <c r="BK27" s="48"/>
      <c r="BL27" s="48"/>
      <c r="BM27" s="48"/>
      <c r="BN27" s="48"/>
    </row>
    <row r="28" spans="1:66" s="49" customFormat="1" ht="15.6" x14ac:dyDescent="0.15">
      <c r="A28" s="292" t="s">
        <v>84</v>
      </c>
      <c r="B28" s="293" t="s">
        <v>87</v>
      </c>
      <c r="C28" s="292" t="s">
        <v>22</v>
      </c>
      <c r="D28" s="45">
        <v>630.64</v>
      </c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4">
        <v>51.980000000000011</v>
      </c>
      <c r="R28" s="45">
        <v>0</v>
      </c>
      <c r="S28" s="45">
        <v>0.1</v>
      </c>
      <c r="T28" s="45">
        <v>49.53</v>
      </c>
      <c r="U28" s="45">
        <v>0</v>
      </c>
      <c r="V28" s="45">
        <v>1.2</v>
      </c>
      <c r="W28" s="45">
        <v>578.66</v>
      </c>
      <c r="X28" s="44">
        <v>0</v>
      </c>
      <c r="Y28" s="45">
        <v>0</v>
      </c>
      <c r="Z28" s="44">
        <v>0.52</v>
      </c>
      <c r="AA28" s="45">
        <v>0.52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0.5</v>
      </c>
      <c r="AV28" s="45">
        <v>0.13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55">
        <v>51.980000000000011</v>
      </c>
      <c r="BE28" s="45">
        <v>359.80999999999989</v>
      </c>
      <c r="BF28" s="45">
        <v>990.45</v>
      </c>
      <c r="BG28" s="51">
        <v>19.32</v>
      </c>
      <c r="BH28" s="48"/>
      <c r="BI28" s="48"/>
      <c r="BJ28" s="48"/>
      <c r="BK28" s="48"/>
      <c r="BL28" s="48"/>
      <c r="BM28" s="48"/>
      <c r="BN28" s="48"/>
    </row>
    <row r="29" spans="1:66" s="49" customFormat="1" ht="17.25" customHeight="1" x14ac:dyDescent="0.25">
      <c r="A29" s="292" t="s">
        <v>86</v>
      </c>
      <c r="B29" s="293" t="s">
        <v>89</v>
      </c>
      <c r="C29" s="292" t="s">
        <v>23</v>
      </c>
      <c r="D29" s="45">
        <v>0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4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4">
        <v>0</v>
      </c>
      <c r="Z29" s="44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50">
        <v>0</v>
      </c>
      <c r="BE29" s="45">
        <v>0</v>
      </c>
      <c r="BF29" s="45">
        <v>0</v>
      </c>
      <c r="BG29" s="51">
        <v>0</v>
      </c>
      <c r="BH29" s="48"/>
      <c r="BI29" s="48"/>
      <c r="BJ29" s="48"/>
      <c r="BK29" s="48"/>
      <c r="BL29" s="48"/>
      <c r="BM29" s="48"/>
      <c r="BN29" s="48"/>
    </row>
    <row r="30" spans="1:66" s="49" customFormat="1" ht="15.6" x14ac:dyDescent="0.25">
      <c r="A30" s="292" t="s">
        <v>88</v>
      </c>
      <c r="B30" s="295" t="s">
        <v>532</v>
      </c>
      <c r="C30" s="292" t="s">
        <v>46</v>
      </c>
      <c r="D30" s="45">
        <v>139.29</v>
      </c>
      <c r="E30" s="44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4">
        <v>40.239999999999995</v>
      </c>
      <c r="R30" s="45">
        <v>0</v>
      </c>
      <c r="S30" s="45">
        <v>0</v>
      </c>
      <c r="T30" s="45">
        <v>38.08</v>
      </c>
      <c r="U30" s="45">
        <v>0</v>
      </c>
      <c r="V30" s="45">
        <v>0</v>
      </c>
      <c r="W30" s="45">
        <v>2.16</v>
      </c>
      <c r="X30" s="45">
        <v>0</v>
      </c>
      <c r="Y30" s="45">
        <v>99.05</v>
      </c>
      <c r="Z30" s="44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50">
        <v>40.239999999999995</v>
      </c>
      <c r="BE30" s="45">
        <v>226.95999999999998</v>
      </c>
      <c r="BF30" s="45">
        <v>366.25</v>
      </c>
      <c r="BG30" s="51">
        <v>119.83709999999969</v>
      </c>
      <c r="BH30" s="48"/>
      <c r="BI30" s="48"/>
      <c r="BJ30" s="48"/>
      <c r="BK30" s="48"/>
      <c r="BL30" s="48"/>
      <c r="BM30" s="48"/>
      <c r="BN30" s="48"/>
    </row>
    <row r="31" spans="1:66" s="54" customFormat="1" ht="23.4" x14ac:dyDescent="0.25">
      <c r="A31" s="292" t="s">
        <v>90</v>
      </c>
      <c r="B31" s="293" t="s">
        <v>91</v>
      </c>
      <c r="C31" s="292" t="s">
        <v>24</v>
      </c>
      <c r="D31" s="50">
        <v>2584.0500000000002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4">
        <v>43.779999999999994</v>
      </c>
      <c r="R31" s="45">
        <v>0</v>
      </c>
      <c r="S31" s="45">
        <v>0.1</v>
      </c>
      <c r="T31" s="45">
        <v>39.299999999999997</v>
      </c>
      <c r="U31" s="45">
        <v>0</v>
      </c>
      <c r="V31" s="45">
        <v>0.69</v>
      </c>
      <c r="W31" s="45">
        <v>1.4</v>
      </c>
      <c r="X31" s="45">
        <v>0</v>
      </c>
      <c r="Y31" s="45">
        <v>0</v>
      </c>
      <c r="Z31" s="44">
        <v>2540.27</v>
      </c>
      <c r="AA31" s="44">
        <v>0</v>
      </c>
      <c r="AB31" s="45">
        <v>0</v>
      </c>
      <c r="AC31" s="45">
        <v>0</v>
      </c>
      <c r="AD31" s="45">
        <v>0</v>
      </c>
      <c r="AE31" s="45">
        <v>0.52000000000000313</v>
      </c>
      <c r="AF31" s="45">
        <v>3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0.13</v>
      </c>
      <c r="AS31" s="45">
        <v>0</v>
      </c>
      <c r="AT31" s="45">
        <v>0</v>
      </c>
      <c r="AU31" s="45">
        <v>1.04</v>
      </c>
      <c r="AV31" s="45">
        <v>1.1199999999999999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50">
        <v>43.779999999999994</v>
      </c>
      <c r="BE31" s="50">
        <v>1418.6980000000005</v>
      </c>
      <c r="BF31" s="50">
        <v>4002.75</v>
      </c>
      <c r="BG31" s="52">
        <v>0.12</v>
      </c>
      <c r="BH31" s="53"/>
      <c r="BI31" s="53"/>
      <c r="BJ31" s="53"/>
      <c r="BK31" s="53"/>
      <c r="BL31" s="53"/>
      <c r="BM31" s="53"/>
      <c r="BN31" s="53"/>
    </row>
    <row r="32" spans="1:66" s="54" customFormat="1" ht="10.199999999999999" x14ac:dyDescent="0.25">
      <c r="A32" s="292"/>
      <c r="B32" s="306" t="s">
        <v>439</v>
      </c>
      <c r="C32" s="292"/>
      <c r="D32" s="50">
        <v>0</v>
      </c>
      <c r="E32" s="44">
        <v>0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4"/>
      <c r="R32" s="45"/>
      <c r="S32" s="45"/>
      <c r="T32" s="45"/>
      <c r="U32" s="45"/>
      <c r="V32" s="45"/>
      <c r="W32" s="45"/>
      <c r="X32" s="45"/>
      <c r="Y32" s="45"/>
      <c r="Z32" s="44"/>
      <c r="AA32" s="45"/>
      <c r="AB32" s="44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50"/>
      <c r="BE32" s="50"/>
      <c r="BF32" s="50"/>
      <c r="BG32" s="52">
        <v>0</v>
      </c>
      <c r="BH32" s="53"/>
      <c r="BI32" s="53"/>
      <c r="BJ32" s="53"/>
      <c r="BK32" s="53"/>
      <c r="BL32" s="53"/>
      <c r="BM32" s="53"/>
      <c r="BN32" s="53"/>
    </row>
    <row r="33" spans="1:66" s="54" customFormat="1" ht="10.199999999999999" x14ac:dyDescent="0.25">
      <c r="A33" s="294" t="s">
        <v>134</v>
      </c>
      <c r="B33" s="303" t="s">
        <v>98</v>
      </c>
      <c r="C33" s="294" t="s">
        <v>31</v>
      </c>
      <c r="D33" s="50">
        <v>1084.52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4">
        <v>9.57</v>
      </c>
      <c r="R33" s="45">
        <v>0</v>
      </c>
      <c r="S33" s="45">
        <v>0</v>
      </c>
      <c r="T33" s="45">
        <v>8.4</v>
      </c>
      <c r="U33" s="45">
        <v>0</v>
      </c>
      <c r="V33" s="45">
        <v>0.69</v>
      </c>
      <c r="W33" s="45">
        <v>0.48</v>
      </c>
      <c r="X33" s="45">
        <v>0</v>
      </c>
      <c r="Y33" s="45">
        <v>0</v>
      </c>
      <c r="Z33" s="44">
        <v>0</v>
      </c>
      <c r="AA33" s="45">
        <v>1074.95</v>
      </c>
      <c r="AB33" s="45">
        <v>0</v>
      </c>
      <c r="AC33" s="44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50">
        <v>9.57</v>
      </c>
      <c r="BE33" s="50">
        <v>1131.6800000000005</v>
      </c>
      <c r="BF33" s="50">
        <v>2216.1999999999998</v>
      </c>
      <c r="BG33" s="52">
        <v>0.53</v>
      </c>
      <c r="BH33" s="53"/>
      <c r="BI33" s="53"/>
      <c r="BJ33" s="53"/>
      <c r="BK33" s="53"/>
      <c r="BL33" s="53"/>
      <c r="BM33" s="53"/>
      <c r="BN33" s="53"/>
    </row>
    <row r="34" spans="1:66" s="54" customFormat="1" ht="10.199999999999999" x14ac:dyDescent="0.25">
      <c r="A34" s="294" t="s">
        <v>134</v>
      </c>
      <c r="B34" s="303" t="s">
        <v>99</v>
      </c>
      <c r="C34" s="294" t="s">
        <v>32</v>
      </c>
      <c r="D34" s="50">
        <v>883.92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4">
        <v>29.520000000000003</v>
      </c>
      <c r="R34" s="45">
        <v>0</v>
      </c>
      <c r="S34" s="45">
        <v>0</v>
      </c>
      <c r="T34" s="45">
        <v>28.6</v>
      </c>
      <c r="U34" s="45">
        <v>0</v>
      </c>
      <c r="V34" s="45">
        <v>0</v>
      </c>
      <c r="W34" s="45">
        <v>0.92</v>
      </c>
      <c r="X34" s="45">
        <v>0</v>
      </c>
      <c r="Y34" s="45">
        <v>0</v>
      </c>
      <c r="Z34" s="44">
        <v>0</v>
      </c>
      <c r="AA34" s="45">
        <v>0</v>
      </c>
      <c r="AB34" s="45">
        <v>854.4</v>
      </c>
      <c r="AC34" s="45">
        <v>0</v>
      </c>
      <c r="AD34" s="44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50">
        <v>29.520000000000003</v>
      </c>
      <c r="BE34" s="50">
        <v>59.749999999999993</v>
      </c>
      <c r="BF34" s="50">
        <v>943.67</v>
      </c>
      <c r="BG34" s="52">
        <v>8.4499999999999993</v>
      </c>
      <c r="BH34" s="53"/>
      <c r="BI34" s="53"/>
      <c r="BJ34" s="53"/>
      <c r="BK34" s="53"/>
      <c r="BL34" s="53"/>
      <c r="BM34" s="53"/>
      <c r="BN34" s="53"/>
    </row>
    <row r="35" spans="1:66" s="54" customFormat="1" ht="10.199999999999999" x14ac:dyDescent="0.25">
      <c r="A35" s="294" t="s">
        <v>134</v>
      </c>
      <c r="B35" s="303" t="s">
        <v>92</v>
      </c>
      <c r="C35" s="294" t="s">
        <v>25</v>
      </c>
      <c r="D35" s="50">
        <v>18.489999999999998</v>
      </c>
      <c r="E35" s="44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4">
        <v>0.1</v>
      </c>
      <c r="R35" s="45">
        <v>0</v>
      </c>
      <c r="S35" s="45">
        <v>0.1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4">
        <v>0</v>
      </c>
      <c r="AA35" s="45">
        <v>0</v>
      </c>
      <c r="AB35" s="45">
        <v>0</v>
      </c>
      <c r="AC35" s="45">
        <v>18.389999999999997</v>
      </c>
      <c r="AD35" s="45">
        <v>0</v>
      </c>
      <c r="AE35" s="44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50">
        <v>0.1</v>
      </c>
      <c r="BE35" s="50">
        <v>49.54999999999999</v>
      </c>
      <c r="BF35" s="50">
        <v>68.040000000000006</v>
      </c>
      <c r="BG35" s="52">
        <v>0</v>
      </c>
      <c r="BH35" s="53"/>
      <c r="BI35" s="53"/>
      <c r="BJ35" s="53"/>
      <c r="BK35" s="53"/>
      <c r="BL35" s="53"/>
      <c r="BM35" s="53"/>
      <c r="BN35" s="53"/>
    </row>
    <row r="36" spans="1:66" s="54" customFormat="1" ht="10.199999999999999" x14ac:dyDescent="0.25">
      <c r="A36" s="294" t="s">
        <v>134</v>
      </c>
      <c r="B36" s="303" t="s">
        <v>93</v>
      </c>
      <c r="C36" s="294" t="s">
        <v>26</v>
      </c>
      <c r="D36" s="50">
        <v>3.97</v>
      </c>
      <c r="E36" s="44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4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4">
        <v>0</v>
      </c>
      <c r="AA36" s="45">
        <v>0</v>
      </c>
      <c r="AB36" s="45">
        <v>0</v>
      </c>
      <c r="AC36" s="45">
        <v>0</v>
      </c>
      <c r="AD36" s="45">
        <v>3.97</v>
      </c>
      <c r="AE36" s="45">
        <v>0</v>
      </c>
      <c r="AF36" s="44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50">
        <v>0</v>
      </c>
      <c r="BE36" s="50">
        <v>5</v>
      </c>
      <c r="BF36" s="50">
        <v>8.9700000000000006</v>
      </c>
      <c r="BG36" s="52">
        <v>0</v>
      </c>
      <c r="BH36" s="53"/>
      <c r="BI36" s="53"/>
      <c r="BJ36" s="53"/>
      <c r="BK36" s="53"/>
      <c r="BL36" s="53"/>
      <c r="BM36" s="53"/>
      <c r="BN36" s="53"/>
    </row>
    <row r="37" spans="1:66" s="54" customFormat="1" ht="10.199999999999999" x14ac:dyDescent="0.25">
      <c r="A37" s="294" t="s">
        <v>134</v>
      </c>
      <c r="B37" s="303" t="s">
        <v>533</v>
      </c>
      <c r="C37" s="294" t="s">
        <v>27</v>
      </c>
      <c r="D37" s="50">
        <v>48.04</v>
      </c>
      <c r="E37" s="44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4">
        <v>0.13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4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47.91</v>
      </c>
      <c r="AF37" s="45">
        <v>0</v>
      </c>
      <c r="AG37" s="44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0.13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50">
        <v>0.13</v>
      </c>
      <c r="BE37" s="50">
        <v>13.810000000000004</v>
      </c>
      <c r="BF37" s="50">
        <v>61.85</v>
      </c>
      <c r="BG37" s="52">
        <v>16.219999999999995</v>
      </c>
      <c r="BH37" s="53"/>
      <c r="BI37" s="53"/>
      <c r="BJ37" s="53"/>
      <c r="BK37" s="53"/>
      <c r="BL37" s="53"/>
      <c r="BM37" s="53"/>
      <c r="BN37" s="53"/>
    </row>
    <row r="38" spans="1:66" s="54" customFormat="1" ht="15.6" x14ac:dyDescent="0.25">
      <c r="A38" s="294" t="s">
        <v>134</v>
      </c>
      <c r="B38" s="303" t="s">
        <v>95</v>
      </c>
      <c r="C38" s="294" t="s">
        <v>28</v>
      </c>
      <c r="D38" s="50">
        <v>20.43</v>
      </c>
      <c r="E38" s="44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4">
        <v>2.13</v>
      </c>
      <c r="R38" s="45">
        <v>0</v>
      </c>
      <c r="S38" s="45">
        <v>0</v>
      </c>
      <c r="T38" s="45">
        <v>0.01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4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18.3</v>
      </c>
      <c r="AG38" s="45">
        <v>0</v>
      </c>
      <c r="AH38" s="44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1</v>
      </c>
      <c r="AV38" s="45">
        <v>1.1199999999999999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50">
        <v>2.13</v>
      </c>
      <c r="BE38" s="50">
        <v>31.220000000000002</v>
      </c>
      <c r="BF38" s="50">
        <v>51.65</v>
      </c>
      <c r="BG38" s="52">
        <v>94.177100000000038</v>
      </c>
      <c r="BH38" s="53"/>
      <c r="BI38" s="53"/>
      <c r="BJ38" s="53"/>
      <c r="BK38" s="53"/>
      <c r="BL38" s="53"/>
      <c r="BM38" s="53"/>
      <c r="BN38" s="53"/>
    </row>
    <row r="39" spans="1:66" s="54" customFormat="1" ht="10.199999999999999" x14ac:dyDescent="0.25">
      <c r="A39" s="294" t="s">
        <v>134</v>
      </c>
      <c r="B39" s="303" t="s">
        <v>100</v>
      </c>
      <c r="C39" s="294" t="s">
        <v>33</v>
      </c>
      <c r="D39" s="50">
        <v>151.55000000000001</v>
      </c>
      <c r="E39" s="44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4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4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151.55000000000001</v>
      </c>
      <c r="AH39" s="45">
        <v>0</v>
      </c>
      <c r="AI39" s="44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50">
        <v>0</v>
      </c>
      <c r="BE39" s="50">
        <v>24.439999999999998</v>
      </c>
      <c r="BF39" s="50">
        <v>175.99</v>
      </c>
      <c r="BG39" s="52">
        <v>0.33999999999999997</v>
      </c>
      <c r="BH39" s="53"/>
      <c r="BI39" s="53"/>
      <c r="BJ39" s="53"/>
      <c r="BK39" s="53"/>
      <c r="BL39" s="53"/>
      <c r="BM39" s="53"/>
      <c r="BN39" s="53"/>
    </row>
    <row r="40" spans="1:66" s="54" customFormat="1" ht="10.199999999999999" x14ac:dyDescent="0.25">
      <c r="A40" s="294" t="s">
        <v>134</v>
      </c>
      <c r="B40" s="303" t="s">
        <v>534</v>
      </c>
      <c r="C40" s="294" t="s">
        <v>34</v>
      </c>
      <c r="D40" s="50">
        <v>0.52</v>
      </c>
      <c r="E40" s="44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4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4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0.52</v>
      </c>
      <c r="AI40" s="45">
        <v>0</v>
      </c>
      <c r="AJ40" s="44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50">
        <v>0</v>
      </c>
      <c r="BE40" s="50">
        <v>4.5</v>
      </c>
      <c r="BF40" s="50">
        <v>5.0199999999999996</v>
      </c>
      <c r="BG40" s="52">
        <v>0</v>
      </c>
      <c r="BH40" s="53"/>
      <c r="BI40" s="53"/>
      <c r="BJ40" s="53"/>
      <c r="BK40" s="53"/>
      <c r="BL40" s="53"/>
      <c r="BM40" s="53"/>
      <c r="BN40" s="53"/>
    </row>
    <row r="41" spans="1:66" s="54" customFormat="1" ht="15.6" x14ac:dyDescent="0.25">
      <c r="A41" s="294" t="s">
        <v>134</v>
      </c>
      <c r="B41" s="306" t="s">
        <v>523</v>
      </c>
      <c r="C41" s="294" t="s">
        <v>444</v>
      </c>
      <c r="D41" s="50">
        <v>0</v>
      </c>
      <c r="E41" s="44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4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4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4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50"/>
      <c r="BE41" s="50">
        <v>0</v>
      </c>
      <c r="BF41" s="50">
        <v>0</v>
      </c>
      <c r="BG41" s="52">
        <v>0</v>
      </c>
      <c r="BH41" s="53"/>
      <c r="BI41" s="53"/>
      <c r="BJ41" s="53"/>
      <c r="BK41" s="53"/>
      <c r="BL41" s="53"/>
      <c r="BM41" s="53"/>
      <c r="BN41" s="53"/>
    </row>
    <row r="42" spans="1:66" s="49" customFormat="1" ht="15.6" x14ac:dyDescent="0.25">
      <c r="A42" s="294" t="s">
        <v>134</v>
      </c>
      <c r="B42" s="303" t="s">
        <v>535</v>
      </c>
      <c r="C42" s="294" t="s">
        <v>36</v>
      </c>
      <c r="D42" s="45">
        <v>160.18</v>
      </c>
      <c r="E42" s="44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4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4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160.18</v>
      </c>
      <c r="AK42" s="45">
        <v>0</v>
      </c>
      <c r="AL42" s="44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50">
        <v>0</v>
      </c>
      <c r="BE42" s="45">
        <v>6.73</v>
      </c>
      <c r="BF42" s="45">
        <v>166.91</v>
      </c>
      <c r="BG42" s="51">
        <v>0.05</v>
      </c>
      <c r="BH42" s="48"/>
      <c r="BI42" s="48"/>
      <c r="BJ42" s="48"/>
      <c r="BK42" s="48"/>
      <c r="BL42" s="48"/>
      <c r="BM42" s="48"/>
      <c r="BN42" s="48"/>
    </row>
    <row r="43" spans="1:66" s="49" customFormat="1" ht="10.199999999999999" x14ac:dyDescent="0.25">
      <c r="A43" s="294" t="s">
        <v>134</v>
      </c>
      <c r="B43" s="303" t="s">
        <v>106</v>
      </c>
      <c r="C43" s="294" t="s">
        <v>38</v>
      </c>
      <c r="D43" s="45">
        <v>0.15</v>
      </c>
      <c r="E43" s="44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4">
        <v>0.04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4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0.10999999999999999</v>
      </c>
      <c r="AL43" s="45">
        <v>0</v>
      </c>
      <c r="AM43" s="44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0.04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50">
        <v>0.04</v>
      </c>
      <c r="BE43" s="45">
        <v>7.1099999999999985</v>
      </c>
      <c r="BF43" s="45">
        <v>7.26</v>
      </c>
      <c r="BG43" s="51">
        <v>0</v>
      </c>
      <c r="BH43" s="48"/>
      <c r="BI43" s="48"/>
      <c r="BJ43" s="48"/>
      <c r="BK43" s="48"/>
      <c r="BL43" s="48"/>
      <c r="BM43" s="48"/>
      <c r="BN43" s="48"/>
    </row>
    <row r="44" spans="1:66" s="49" customFormat="1" ht="10.199999999999999" x14ac:dyDescent="0.25">
      <c r="A44" s="294" t="s">
        <v>134</v>
      </c>
      <c r="B44" s="307" t="s">
        <v>118</v>
      </c>
      <c r="C44" s="294" t="s">
        <v>44</v>
      </c>
      <c r="D44" s="45">
        <v>26.13</v>
      </c>
      <c r="E44" s="44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4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4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26.13</v>
      </c>
      <c r="AM44" s="45">
        <v>0</v>
      </c>
      <c r="AN44" s="44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50">
        <v>0</v>
      </c>
      <c r="BE44" s="45">
        <v>4.9980000000000002</v>
      </c>
      <c r="BF44" s="45">
        <v>31.13</v>
      </c>
      <c r="BG44" s="51">
        <v>0</v>
      </c>
      <c r="BH44" s="48"/>
      <c r="BI44" s="48"/>
      <c r="BJ44" s="48"/>
      <c r="BK44" s="48"/>
      <c r="BL44" s="48"/>
      <c r="BM44" s="48"/>
      <c r="BN44" s="48"/>
    </row>
    <row r="45" spans="1:66" s="49" customFormat="1" ht="15.6" x14ac:dyDescent="0.25">
      <c r="A45" s="294" t="s">
        <v>134</v>
      </c>
      <c r="B45" s="307" t="s">
        <v>446</v>
      </c>
      <c r="C45" s="294" t="s">
        <v>45</v>
      </c>
      <c r="D45" s="45">
        <v>180.8</v>
      </c>
      <c r="E45" s="44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4">
        <v>5.8100000000000103</v>
      </c>
      <c r="R45" s="45">
        <v>0</v>
      </c>
      <c r="S45" s="45">
        <v>0</v>
      </c>
      <c r="T45" s="45">
        <v>2.29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4">
        <v>3.5200000000000102</v>
      </c>
      <c r="AA45" s="45">
        <v>0</v>
      </c>
      <c r="AB45" s="45">
        <v>0</v>
      </c>
      <c r="AC45" s="45">
        <v>0</v>
      </c>
      <c r="AD45" s="45">
        <v>0</v>
      </c>
      <c r="AE45" s="45">
        <v>0.52</v>
      </c>
      <c r="AF45" s="45">
        <v>3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174.99</v>
      </c>
      <c r="AN45" s="45">
        <v>0</v>
      </c>
      <c r="AO45" s="44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50">
        <v>5.8100000000000005</v>
      </c>
      <c r="BE45" s="45">
        <v>70.41</v>
      </c>
      <c r="BF45" s="45">
        <v>251.21</v>
      </c>
      <c r="BG45" s="51">
        <v>44.72999999999999</v>
      </c>
      <c r="BH45" s="48"/>
      <c r="BI45" s="48"/>
      <c r="BJ45" s="48"/>
      <c r="BK45" s="48"/>
      <c r="BL45" s="48"/>
      <c r="BM45" s="48"/>
      <c r="BN45" s="48"/>
    </row>
    <row r="46" spans="1:66" s="49" customFormat="1" ht="10.199999999999999" x14ac:dyDescent="0.25">
      <c r="A46" s="294" t="s">
        <v>134</v>
      </c>
      <c r="B46" s="303" t="s">
        <v>536</v>
      </c>
      <c r="C46" s="294" t="s">
        <v>29</v>
      </c>
      <c r="D46" s="45">
        <v>0</v>
      </c>
      <c r="E46" s="44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4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4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4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50">
        <v>0</v>
      </c>
      <c r="BE46" s="45">
        <v>0</v>
      </c>
      <c r="BF46" s="45">
        <v>0</v>
      </c>
      <c r="BG46" s="51">
        <v>0.25</v>
      </c>
      <c r="BH46" s="48"/>
      <c r="BI46" s="48"/>
      <c r="BJ46" s="48"/>
      <c r="BK46" s="48"/>
      <c r="BL46" s="48"/>
      <c r="BM46" s="48"/>
      <c r="BN46" s="48"/>
    </row>
    <row r="47" spans="1:66" s="49" customFormat="1" ht="10.199999999999999" x14ac:dyDescent="0.25">
      <c r="A47" s="294" t="s">
        <v>134</v>
      </c>
      <c r="B47" s="303" t="s">
        <v>97</v>
      </c>
      <c r="C47" s="294" t="s">
        <v>30</v>
      </c>
      <c r="D47" s="45">
        <v>0</v>
      </c>
      <c r="E47" s="44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4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4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4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50">
        <v>0</v>
      </c>
      <c r="BE47" s="45">
        <v>0</v>
      </c>
      <c r="BF47" s="45">
        <v>0</v>
      </c>
      <c r="BG47" s="51">
        <v>0</v>
      </c>
      <c r="BH47" s="48"/>
      <c r="BI47" s="48"/>
      <c r="BJ47" s="48"/>
      <c r="BK47" s="48"/>
      <c r="BL47" s="48"/>
      <c r="BM47" s="48"/>
      <c r="BN47" s="48"/>
    </row>
    <row r="48" spans="1:66" s="49" customFormat="1" ht="10.199999999999999" x14ac:dyDescent="0.25">
      <c r="A48" s="294" t="s">
        <v>134</v>
      </c>
      <c r="B48" s="303" t="s">
        <v>537</v>
      </c>
      <c r="C48" s="294" t="s">
        <v>35</v>
      </c>
      <c r="D48" s="45">
        <v>5.35</v>
      </c>
      <c r="E48" s="44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4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4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5.35</v>
      </c>
      <c r="AQ48" s="45">
        <v>0</v>
      </c>
      <c r="AR48" s="44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50">
        <v>0</v>
      </c>
      <c r="BE48" s="45">
        <v>9.5</v>
      </c>
      <c r="BF48" s="45">
        <v>14.85</v>
      </c>
      <c r="BG48" s="51">
        <v>0</v>
      </c>
      <c r="BH48" s="48"/>
      <c r="BI48" s="48"/>
      <c r="BJ48" s="48"/>
      <c r="BK48" s="48"/>
      <c r="BL48" s="48"/>
      <c r="BM48" s="48"/>
      <c r="BN48" s="48"/>
    </row>
    <row r="49" spans="1:66" s="49" customFormat="1" ht="10.199999999999999" x14ac:dyDescent="0.25">
      <c r="A49" s="292" t="s">
        <v>102</v>
      </c>
      <c r="B49" s="293" t="s">
        <v>104</v>
      </c>
      <c r="C49" s="292" t="s">
        <v>37</v>
      </c>
      <c r="D49" s="45">
        <v>0</v>
      </c>
      <c r="E49" s="44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4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4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4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50">
        <v>0</v>
      </c>
      <c r="BE49" s="45">
        <v>0</v>
      </c>
      <c r="BF49" s="45">
        <v>0</v>
      </c>
      <c r="BG49" s="51">
        <v>0</v>
      </c>
      <c r="BH49" s="48"/>
      <c r="BI49" s="48"/>
      <c r="BJ49" s="48"/>
      <c r="BK49" s="48"/>
      <c r="BL49" s="48"/>
      <c r="BM49" s="48"/>
      <c r="BN49" s="48"/>
    </row>
    <row r="50" spans="1:66" s="49" customFormat="1" ht="10.199999999999999" x14ac:dyDescent="0.25">
      <c r="A50" s="292" t="s">
        <v>103</v>
      </c>
      <c r="B50" s="295" t="s">
        <v>124</v>
      </c>
      <c r="C50" s="292" t="s">
        <v>47</v>
      </c>
      <c r="D50" s="45">
        <v>7.64</v>
      </c>
      <c r="E50" s="44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4">
        <v>0.12999999999999989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4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7.51</v>
      </c>
      <c r="AS50" s="45">
        <v>0</v>
      </c>
      <c r="AT50" s="44">
        <v>0</v>
      </c>
      <c r="AU50" s="45">
        <v>0</v>
      </c>
      <c r="AV50" s="45">
        <v>0</v>
      </c>
      <c r="AW50" s="45">
        <v>0.13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50">
        <v>0.13</v>
      </c>
      <c r="BE50" s="45">
        <v>0</v>
      </c>
      <c r="BF50" s="45">
        <v>7.64</v>
      </c>
      <c r="BG50" s="51">
        <v>0</v>
      </c>
      <c r="BH50" s="48"/>
      <c r="BI50" s="48"/>
      <c r="BJ50" s="48"/>
      <c r="BK50" s="48"/>
      <c r="BL50" s="48"/>
      <c r="BM50" s="48"/>
      <c r="BN50" s="48"/>
    </row>
    <row r="51" spans="1:66" s="49" customFormat="1" ht="15.6" x14ac:dyDescent="0.25">
      <c r="A51" s="292" t="s">
        <v>105</v>
      </c>
      <c r="B51" s="295" t="s">
        <v>125</v>
      </c>
      <c r="C51" s="292" t="s">
        <v>48</v>
      </c>
      <c r="D51" s="45">
        <v>11.53</v>
      </c>
      <c r="E51" s="44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4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4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11.53</v>
      </c>
      <c r="AT51" s="45">
        <v>0</v>
      </c>
      <c r="AU51" s="44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50">
        <v>0</v>
      </c>
      <c r="BE51" s="45">
        <v>45.18</v>
      </c>
      <c r="BF51" s="45">
        <v>56.71</v>
      </c>
      <c r="BG51" s="51">
        <v>4.16</v>
      </c>
      <c r="BH51" s="48"/>
      <c r="BI51" s="48"/>
      <c r="BJ51" s="48"/>
      <c r="BK51" s="48"/>
      <c r="BL51" s="48"/>
      <c r="BM51" s="48"/>
      <c r="BN51" s="48"/>
    </row>
    <row r="52" spans="1:66" s="49" customFormat="1" ht="10.199999999999999" x14ac:dyDescent="0.25">
      <c r="A52" s="292" t="s">
        <v>107</v>
      </c>
      <c r="B52" s="293" t="s">
        <v>108</v>
      </c>
      <c r="C52" s="292" t="s">
        <v>39</v>
      </c>
      <c r="D52" s="45">
        <v>378.52</v>
      </c>
      <c r="E52" s="44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4">
        <v>44.129999999999995</v>
      </c>
      <c r="R52" s="45">
        <v>0</v>
      </c>
      <c r="S52" s="45">
        <v>0</v>
      </c>
      <c r="T52" s="45">
        <v>38.25</v>
      </c>
      <c r="U52" s="45">
        <v>0</v>
      </c>
      <c r="V52" s="45">
        <v>0.54</v>
      </c>
      <c r="W52" s="45">
        <v>0.43999999999999995</v>
      </c>
      <c r="X52" s="45">
        <v>0</v>
      </c>
      <c r="Y52" s="45">
        <v>0</v>
      </c>
      <c r="Z52" s="44">
        <v>4.9000000000000004</v>
      </c>
      <c r="AA52" s="45">
        <v>4.9000000000000004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334.39</v>
      </c>
      <c r="AU52" s="45">
        <v>0</v>
      </c>
      <c r="AV52" s="44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50">
        <v>44.129999999999995</v>
      </c>
      <c r="BE52" s="45">
        <v>521.4799999999999</v>
      </c>
      <c r="BF52" s="45">
        <v>900</v>
      </c>
      <c r="BG52" s="51">
        <v>7.02</v>
      </c>
      <c r="BH52" s="48"/>
      <c r="BI52" s="48"/>
      <c r="BJ52" s="48"/>
      <c r="BK52" s="48"/>
      <c r="BL52" s="48"/>
      <c r="BM52" s="48"/>
      <c r="BN52" s="48"/>
    </row>
    <row r="53" spans="1:66" s="49" customFormat="1" ht="10.199999999999999" x14ac:dyDescent="0.25">
      <c r="A53" s="292" t="s">
        <v>109</v>
      </c>
      <c r="B53" s="293" t="s">
        <v>110</v>
      </c>
      <c r="C53" s="292" t="s">
        <v>40</v>
      </c>
      <c r="D53" s="45">
        <v>1168.32</v>
      </c>
      <c r="E53" s="44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4">
        <v>3.7799999999999727</v>
      </c>
      <c r="R53" s="45">
        <v>0</v>
      </c>
      <c r="S53" s="45">
        <v>0</v>
      </c>
      <c r="T53" s="45">
        <v>0.77</v>
      </c>
      <c r="U53" s="45">
        <v>0</v>
      </c>
      <c r="V53" s="45">
        <v>1.6900000000000002</v>
      </c>
      <c r="W53" s="45">
        <v>0.38999999999999996</v>
      </c>
      <c r="X53" s="45">
        <v>0</v>
      </c>
      <c r="Y53" s="45">
        <v>0</v>
      </c>
      <c r="Z53" s="44">
        <v>0.92999999999999994</v>
      </c>
      <c r="AA53" s="45">
        <v>0</v>
      </c>
      <c r="AB53" s="45">
        <v>0</v>
      </c>
      <c r="AC53" s="45">
        <v>0</v>
      </c>
      <c r="AD53" s="45">
        <v>0</v>
      </c>
      <c r="AE53" s="45">
        <v>0.92999999999999994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1164.54</v>
      </c>
      <c r="AV53" s="45">
        <v>0</v>
      </c>
      <c r="AW53" s="44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50">
        <v>3.7800000000000002</v>
      </c>
      <c r="BE53" s="45">
        <v>1331.6844799999999</v>
      </c>
      <c r="BF53" s="45">
        <v>2500</v>
      </c>
      <c r="BG53" s="51">
        <v>0</v>
      </c>
      <c r="BH53" s="48"/>
      <c r="BI53" s="48"/>
      <c r="BJ53" s="48"/>
      <c r="BK53" s="48"/>
      <c r="BL53" s="48"/>
      <c r="BM53" s="48"/>
      <c r="BN53" s="48"/>
    </row>
    <row r="54" spans="1:66" s="49" customFormat="1" ht="10.199999999999999" x14ac:dyDescent="0.25">
      <c r="A54" s="292" t="s">
        <v>111</v>
      </c>
      <c r="B54" s="293" t="s">
        <v>207</v>
      </c>
      <c r="C54" s="292" t="s">
        <v>41</v>
      </c>
      <c r="D54" s="45">
        <v>14.84</v>
      </c>
      <c r="E54" s="44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4">
        <v>2.67</v>
      </c>
      <c r="R54" s="45">
        <v>0</v>
      </c>
      <c r="S54" s="45">
        <v>1.6800000000000002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4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0.43000000000000005</v>
      </c>
      <c r="AT54" s="45">
        <v>0.04</v>
      </c>
      <c r="AU54" s="45">
        <v>0.52</v>
      </c>
      <c r="AV54" s="45">
        <v>12.17</v>
      </c>
      <c r="AW54" s="45">
        <v>0</v>
      </c>
      <c r="AX54" s="44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0</v>
      </c>
      <c r="BD54" s="50">
        <v>2.67</v>
      </c>
      <c r="BE54" s="45">
        <v>14.479999999999999</v>
      </c>
      <c r="BF54" s="45">
        <v>29.32</v>
      </c>
      <c r="BG54" s="51">
        <v>100</v>
      </c>
      <c r="BH54" s="48"/>
      <c r="BI54" s="48"/>
      <c r="BJ54" s="48"/>
      <c r="BK54" s="48"/>
      <c r="BL54" s="48"/>
      <c r="BM54" s="48"/>
      <c r="BN54" s="48"/>
    </row>
    <row r="55" spans="1:66" s="49" customFormat="1" ht="15.6" x14ac:dyDescent="0.25">
      <c r="A55" s="292" t="s">
        <v>113</v>
      </c>
      <c r="B55" s="293" t="s">
        <v>538</v>
      </c>
      <c r="C55" s="292" t="s">
        <v>42</v>
      </c>
      <c r="D55" s="45">
        <v>0</v>
      </c>
      <c r="E55" s="44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4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4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  <c r="AY55" s="44">
        <v>0</v>
      </c>
      <c r="AZ55" s="45">
        <v>0</v>
      </c>
      <c r="BA55" s="45">
        <v>0</v>
      </c>
      <c r="BB55" s="45">
        <v>0</v>
      </c>
      <c r="BC55" s="45">
        <v>0</v>
      </c>
      <c r="BD55" s="50">
        <v>0</v>
      </c>
      <c r="BE55" s="45">
        <v>4.4300000000000006</v>
      </c>
      <c r="BF55" s="45">
        <v>4.43</v>
      </c>
      <c r="BG55" s="51">
        <v>0</v>
      </c>
      <c r="BH55" s="48"/>
      <c r="BI55" s="48"/>
      <c r="BJ55" s="48"/>
      <c r="BK55" s="48"/>
      <c r="BL55" s="48"/>
      <c r="BM55" s="48"/>
      <c r="BN55" s="48"/>
    </row>
    <row r="56" spans="1:66" s="49" customFormat="1" ht="10.199999999999999" x14ac:dyDescent="0.25">
      <c r="A56" s="292" t="s">
        <v>115</v>
      </c>
      <c r="B56" s="293" t="s">
        <v>447</v>
      </c>
      <c r="C56" s="292" t="s">
        <v>43</v>
      </c>
      <c r="D56" s="45">
        <v>0</v>
      </c>
      <c r="E56" s="44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4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4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4">
        <v>0</v>
      </c>
      <c r="BA56" s="45">
        <v>0</v>
      </c>
      <c r="BB56" s="45">
        <v>0</v>
      </c>
      <c r="BC56" s="45">
        <v>0</v>
      </c>
      <c r="BD56" s="50">
        <v>0</v>
      </c>
      <c r="BE56" s="45">
        <v>0</v>
      </c>
      <c r="BF56" s="45">
        <v>0</v>
      </c>
      <c r="BG56" s="51">
        <v>0</v>
      </c>
      <c r="BH56" s="48"/>
      <c r="BI56" s="48"/>
      <c r="BJ56" s="48"/>
      <c r="BK56" s="48"/>
      <c r="BL56" s="48"/>
      <c r="BM56" s="48"/>
      <c r="BN56" s="48"/>
    </row>
    <row r="57" spans="1:66" s="49" customFormat="1" ht="10.199999999999999" x14ac:dyDescent="0.25">
      <c r="A57" s="292" t="s">
        <v>117</v>
      </c>
      <c r="B57" s="295" t="s">
        <v>126</v>
      </c>
      <c r="C57" s="292" t="s">
        <v>49</v>
      </c>
      <c r="D57" s="45">
        <v>4.6500000000000004</v>
      </c>
      <c r="E57" s="44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4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4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4.6500000000000004</v>
      </c>
      <c r="AZ57" s="45">
        <v>0</v>
      </c>
      <c r="BA57" s="44">
        <v>0</v>
      </c>
      <c r="BB57" s="45">
        <v>0</v>
      </c>
      <c r="BC57" s="45">
        <v>0</v>
      </c>
      <c r="BD57" s="50">
        <v>0</v>
      </c>
      <c r="BE57" s="45">
        <v>0.08</v>
      </c>
      <c r="BF57" s="45">
        <v>4.7300000000000004</v>
      </c>
      <c r="BG57" s="51">
        <v>0</v>
      </c>
      <c r="BH57" s="48"/>
      <c r="BI57" s="48"/>
      <c r="BJ57" s="48"/>
      <c r="BK57" s="48"/>
      <c r="BL57" s="48"/>
      <c r="BM57" s="48"/>
      <c r="BN57" s="48"/>
    </row>
    <row r="58" spans="1:66" s="49" customFormat="1" ht="15.6" x14ac:dyDescent="0.25">
      <c r="A58" s="292" t="s">
        <v>119</v>
      </c>
      <c r="B58" s="295" t="s">
        <v>127</v>
      </c>
      <c r="C58" s="292" t="s">
        <v>50</v>
      </c>
      <c r="D58" s="45">
        <v>572.16</v>
      </c>
      <c r="E58" s="44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4">
        <v>38.659999999999968</v>
      </c>
      <c r="R58" s="45">
        <v>0</v>
      </c>
      <c r="S58" s="45">
        <v>0</v>
      </c>
      <c r="T58" s="45">
        <v>18.87</v>
      </c>
      <c r="U58" s="45">
        <v>0</v>
      </c>
      <c r="V58" s="45">
        <v>1</v>
      </c>
      <c r="W58" s="45">
        <v>0</v>
      </c>
      <c r="X58" s="45">
        <v>0</v>
      </c>
      <c r="Y58" s="45">
        <v>0</v>
      </c>
      <c r="Z58" s="44">
        <v>18.79</v>
      </c>
      <c r="AA58" s="45">
        <v>18.79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5">
        <v>0</v>
      </c>
      <c r="AV58" s="45">
        <v>0</v>
      </c>
      <c r="AW58" s="45">
        <v>0</v>
      </c>
      <c r="AX58" s="45">
        <v>0</v>
      </c>
      <c r="AY58" s="45">
        <v>0</v>
      </c>
      <c r="AZ58" s="45">
        <v>533.5</v>
      </c>
      <c r="BA58" s="45">
        <v>0</v>
      </c>
      <c r="BB58" s="44">
        <v>0</v>
      </c>
      <c r="BC58" s="45">
        <v>0</v>
      </c>
      <c r="BD58" s="46">
        <v>38.659999999999997</v>
      </c>
      <c r="BE58" s="44">
        <v>-38.659999999999997</v>
      </c>
      <c r="BF58" s="45">
        <v>533.5</v>
      </c>
      <c r="BG58" s="51">
        <v>0</v>
      </c>
      <c r="BH58" s="48"/>
      <c r="BI58" s="48"/>
      <c r="BJ58" s="48"/>
      <c r="BK58" s="48"/>
      <c r="BL58" s="48"/>
      <c r="BM58" s="48"/>
      <c r="BN58" s="48"/>
    </row>
    <row r="59" spans="1:66" s="57" customFormat="1" ht="10.199999999999999" x14ac:dyDescent="0.25">
      <c r="A59" s="310" t="s">
        <v>121</v>
      </c>
      <c r="B59" s="311" t="s">
        <v>539</v>
      </c>
      <c r="C59" s="310" t="s">
        <v>51</v>
      </c>
      <c r="D59" s="91">
        <v>9.3699999999999992</v>
      </c>
      <c r="E59" s="91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1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1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2">
        <v>0</v>
      </c>
      <c r="AO59" s="92">
        <v>0</v>
      </c>
      <c r="AP59" s="92">
        <v>0</v>
      </c>
      <c r="AQ59" s="92">
        <v>0</v>
      </c>
      <c r="AR59" s="92">
        <v>0</v>
      </c>
      <c r="AS59" s="92">
        <v>0</v>
      </c>
      <c r="AT59" s="92">
        <v>0</v>
      </c>
      <c r="AU59" s="92">
        <v>0</v>
      </c>
      <c r="AV59" s="92">
        <v>0</v>
      </c>
      <c r="AW59" s="92">
        <v>0</v>
      </c>
      <c r="AX59" s="92">
        <v>0</v>
      </c>
      <c r="AY59" s="92">
        <v>0</v>
      </c>
      <c r="AZ59" s="92">
        <v>0</v>
      </c>
      <c r="BA59" s="92">
        <v>9.3699999999999992</v>
      </c>
      <c r="BB59" s="92">
        <v>0</v>
      </c>
      <c r="BC59" s="91">
        <v>0</v>
      </c>
      <c r="BD59" s="93">
        <v>0</v>
      </c>
      <c r="BE59" s="91">
        <v>0</v>
      </c>
      <c r="BF59" s="91">
        <v>9.3699999999999992</v>
      </c>
      <c r="BG59" s="47">
        <v>0</v>
      </c>
      <c r="BH59" s="56"/>
      <c r="BI59" s="56"/>
      <c r="BJ59" s="56"/>
      <c r="BK59" s="56"/>
      <c r="BL59" s="56"/>
      <c r="BM59" s="56"/>
      <c r="BN59" s="56"/>
    </row>
    <row r="60" spans="1:66" s="60" customFormat="1" x14ac:dyDescent="0.25">
      <c r="A60" s="292" t="s">
        <v>123</v>
      </c>
      <c r="B60" s="295" t="s">
        <v>129</v>
      </c>
      <c r="C60" s="292" t="s">
        <v>52</v>
      </c>
      <c r="D60" s="46">
        <v>0</v>
      </c>
      <c r="E60" s="46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46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45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  <c r="AZ60" s="50">
        <v>0</v>
      </c>
      <c r="BA60" s="50">
        <v>0</v>
      </c>
      <c r="BB60" s="50">
        <v>0</v>
      </c>
      <c r="BC60" s="46">
        <v>0</v>
      </c>
      <c r="BD60" s="46">
        <v>0</v>
      </c>
      <c r="BE60" s="46">
        <v>77.759999999999991</v>
      </c>
      <c r="BF60" s="46">
        <v>77.760000000000005</v>
      </c>
      <c r="BG60" s="58">
        <v>0</v>
      </c>
      <c r="BH60" s="59"/>
      <c r="BI60" s="59"/>
      <c r="BJ60" s="59"/>
      <c r="BK60" s="59"/>
      <c r="BL60" s="59"/>
      <c r="BM60" s="59"/>
      <c r="BN60" s="59"/>
    </row>
    <row r="61" spans="1:66" s="57" customFormat="1" ht="11.25" customHeight="1" x14ac:dyDescent="0.25">
      <c r="A61" s="308">
        <v>3</v>
      </c>
      <c r="B61" s="309" t="s">
        <v>130</v>
      </c>
      <c r="C61" s="308" t="s">
        <v>53</v>
      </c>
      <c r="D61" s="91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1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2">
        <v>0</v>
      </c>
      <c r="AO61" s="92">
        <v>0</v>
      </c>
      <c r="AP61" s="92">
        <v>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2">
        <v>0</v>
      </c>
      <c r="BB61" s="92">
        <v>0</v>
      </c>
      <c r="BC61" s="91">
        <v>0</v>
      </c>
      <c r="BD61" s="93">
        <v>0</v>
      </c>
      <c r="BE61" s="91">
        <v>0</v>
      </c>
      <c r="BF61" s="91">
        <v>0</v>
      </c>
      <c r="BG61" s="47"/>
      <c r="BH61" s="56"/>
      <c r="BI61" s="56"/>
      <c r="BJ61" s="56"/>
      <c r="BK61" s="56"/>
      <c r="BL61" s="56"/>
      <c r="BM61" s="56"/>
      <c r="BN61" s="56"/>
    </row>
    <row r="62" spans="1:66" ht="10.199999999999999" x14ac:dyDescent="0.2">
      <c r="A62" s="297"/>
      <c r="B62" s="298" t="s">
        <v>131</v>
      </c>
      <c r="C62" s="297"/>
      <c r="D62" s="313"/>
      <c r="E62" s="314">
        <v>0</v>
      </c>
      <c r="F62" s="313">
        <v>0</v>
      </c>
      <c r="G62" s="313">
        <v>0</v>
      </c>
      <c r="H62" s="313">
        <v>403.15</v>
      </c>
      <c r="I62" s="313">
        <v>757.36</v>
      </c>
      <c r="J62" s="313">
        <v>0</v>
      </c>
      <c r="K62" s="313">
        <v>0</v>
      </c>
      <c r="L62" s="313">
        <v>0</v>
      </c>
      <c r="M62" s="313">
        <v>0</v>
      </c>
      <c r="N62" s="313">
        <v>293.89</v>
      </c>
      <c r="O62" s="313">
        <v>0</v>
      </c>
      <c r="P62" s="313">
        <v>517.52</v>
      </c>
      <c r="Q62" s="314">
        <v>6086.6911099999998</v>
      </c>
      <c r="R62" s="313">
        <v>5.4999999999999991</v>
      </c>
      <c r="S62" s="313">
        <v>3.2600000000000007</v>
      </c>
      <c r="T62" s="313">
        <v>1656.1399999999999</v>
      </c>
      <c r="U62" s="313">
        <v>0</v>
      </c>
      <c r="V62" s="313">
        <v>460.38863000000003</v>
      </c>
      <c r="W62" s="313">
        <v>411.78999999999991</v>
      </c>
      <c r="X62" s="313">
        <v>0</v>
      </c>
      <c r="Y62" s="313">
        <v>267.2</v>
      </c>
      <c r="Z62" s="314">
        <v>1462.4780000000005</v>
      </c>
      <c r="AA62" s="315">
        <v>1141.2500000000005</v>
      </c>
      <c r="AB62" s="315">
        <v>89.27</v>
      </c>
      <c r="AC62" s="315">
        <v>49.649999999999991</v>
      </c>
      <c r="AD62" s="315">
        <v>5</v>
      </c>
      <c r="AE62" s="315">
        <v>13.940000000000005</v>
      </c>
      <c r="AF62" s="315">
        <v>33.35</v>
      </c>
      <c r="AG62" s="315">
        <v>24.439999999999998</v>
      </c>
      <c r="AH62" s="315">
        <v>4.5</v>
      </c>
      <c r="AI62" s="315">
        <v>0</v>
      </c>
      <c r="AJ62" s="315">
        <v>6.73</v>
      </c>
      <c r="AK62" s="315">
        <v>7.1499999999999986</v>
      </c>
      <c r="AL62" s="313">
        <v>4.9980000000000002</v>
      </c>
      <c r="AM62" s="313">
        <v>76.22</v>
      </c>
      <c r="AN62" s="313">
        <v>0</v>
      </c>
      <c r="AO62" s="313">
        <v>0</v>
      </c>
      <c r="AP62" s="313">
        <v>9.5</v>
      </c>
      <c r="AQ62" s="313">
        <v>0</v>
      </c>
      <c r="AR62" s="313">
        <v>0.12999999999999989</v>
      </c>
      <c r="AS62" s="313">
        <v>45.18</v>
      </c>
      <c r="AT62" s="313">
        <v>565.6099999999999</v>
      </c>
      <c r="AU62" s="313">
        <v>1335.4644799999999</v>
      </c>
      <c r="AV62" s="313">
        <v>17.149999999999999</v>
      </c>
      <c r="AW62" s="313">
        <v>4.4300000000000006</v>
      </c>
      <c r="AX62" s="313">
        <v>0</v>
      </c>
      <c r="AY62" s="313">
        <v>0.08</v>
      </c>
      <c r="AZ62" s="313">
        <v>0</v>
      </c>
      <c r="BA62" s="313">
        <v>0</v>
      </c>
      <c r="BB62" s="313">
        <v>77.759999999999991</v>
      </c>
      <c r="BC62" s="314">
        <v>0</v>
      </c>
      <c r="BD62" s="316"/>
      <c r="BE62" s="314"/>
      <c r="BF62" s="314"/>
      <c r="BG62" s="63"/>
      <c r="BH62" s="43"/>
      <c r="BI62" s="43"/>
      <c r="BJ62" s="43"/>
      <c r="BK62" s="43"/>
      <c r="BL62" s="43"/>
      <c r="BM62" s="43"/>
      <c r="BN62" s="43"/>
    </row>
    <row r="63" spans="1:66" ht="10.199999999999999" x14ac:dyDescent="0.2">
      <c r="A63" s="299"/>
      <c r="B63" s="296" t="s">
        <v>554</v>
      </c>
      <c r="C63" s="299"/>
      <c r="D63" s="313"/>
      <c r="E63" s="314">
        <v>20731.788889999996</v>
      </c>
      <c r="F63" s="313">
        <v>10400</v>
      </c>
      <c r="G63" s="313">
        <v>9000</v>
      </c>
      <c r="H63" s="313">
        <v>932.7</v>
      </c>
      <c r="I63" s="313">
        <v>8247.5688900000005</v>
      </c>
      <c r="J63" s="313">
        <v>0</v>
      </c>
      <c r="K63" s="313">
        <v>0</v>
      </c>
      <c r="L63" s="313">
        <v>0</v>
      </c>
      <c r="M63" s="313">
        <v>0</v>
      </c>
      <c r="N63" s="313">
        <v>513.28</v>
      </c>
      <c r="O63" s="313">
        <v>0</v>
      </c>
      <c r="P63" s="313">
        <v>638.24</v>
      </c>
      <c r="Q63" s="314">
        <v>13282.12111</v>
      </c>
      <c r="R63" s="313">
        <v>27.45</v>
      </c>
      <c r="S63" s="313">
        <v>6.5000000000000009</v>
      </c>
      <c r="T63" s="313">
        <v>3294</v>
      </c>
      <c r="U63" s="313">
        <v>0</v>
      </c>
      <c r="V63" s="313">
        <v>471.25863000000004</v>
      </c>
      <c r="W63" s="313">
        <v>990.44999999999982</v>
      </c>
      <c r="X63" s="313">
        <v>0</v>
      </c>
      <c r="Y63" s="313">
        <v>366.25</v>
      </c>
      <c r="Z63" s="314">
        <v>4002.7480000000005</v>
      </c>
      <c r="AA63" s="315">
        <v>2216.2000000000007</v>
      </c>
      <c r="AB63" s="315">
        <v>943.67</v>
      </c>
      <c r="AC63" s="315">
        <v>68.039999999999992</v>
      </c>
      <c r="AD63" s="315">
        <v>8.9700000000000006</v>
      </c>
      <c r="AE63" s="315">
        <v>61.85</v>
      </c>
      <c r="AF63" s="315">
        <v>51.650000000000006</v>
      </c>
      <c r="AG63" s="315">
        <v>175.99</v>
      </c>
      <c r="AH63" s="315">
        <v>5.0199999999999996</v>
      </c>
      <c r="AI63" s="315">
        <v>0</v>
      </c>
      <c r="AJ63" s="315">
        <v>166.91</v>
      </c>
      <c r="AK63" s="315">
        <v>7.2599999999999989</v>
      </c>
      <c r="AL63" s="313">
        <v>31.128</v>
      </c>
      <c r="AM63" s="313">
        <v>251.21</v>
      </c>
      <c r="AN63" s="313">
        <v>0</v>
      </c>
      <c r="AO63" s="313">
        <v>0</v>
      </c>
      <c r="AP63" s="313">
        <v>14.85</v>
      </c>
      <c r="AQ63" s="313">
        <v>0</v>
      </c>
      <c r="AR63" s="313">
        <v>7.64</v>
      </c>
      <c r="AS63" s="313">
        <v>56.71</v>
      </c>
      <c r="AT63" s="313">
        <v>899.99999999999989</v>
      </c>
      <c r="AU63" s="313">
        <v>2500.0044799999996</v>
      </c>
      <c r="AV63" s="313">
        <v>29.32</v>
      </c>
      <c r="AW63" s="313">
        <v>4.4300000000000006</v>
      </c>
      <c r="AX63" s="313">
        <v>0</v>
      </c>
      <c r="AY63" s="313">
        <v>4.7300000000000004</v>
      </c>
      <c r="AZ63" s="313">
        <v>533.5</v>
      </c>
      <c r="BA63" s="313">
        <v>9.3699999999999992</v>
      </c>
      <c r="BB63" s="313">
        <v>77.759999999999991</v>
      </c>
      <c r="BC63" s="314">
        <v>0</v>
      </c>
      <c r="BD63" s="316"/>
      <c r="BE63" s="314"/>
      <c r="BF63" s="314"/>
      <c r="BG63" s="63"/>
      <c r="BH63" s="43"/>
      <c r="BI63" s="43"/>
      <c r="BJ63" s="43"/>
      <c r="BK63" s="43"/>
      <c r="BL63" s="43"/>
      <c r="BM63" s="43"/>
      <c r="BN63" s="43"/>
    </row>
    <row r="64" spans="1:66" x14ac:dyDescent="0.25">
      <c r="D64" s="43"/>
      <c r="E64" s="26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26"/>
      <c r="R64" s="43"/>
      <c r="S64" s="43"/>
      <c r="T64" s="43"/>
      <c r="U64" s="43"/>
      <c r="V64" s="43"/>
      <c r="W64" s="43"/>
      <c r="X64" s="43"/>
      <c r="Y64" s="43"/>
      <c r="Z64" s="26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26"/>
      <c r="BD64" s="62"/>
      <c r="BE64" s="26"/>
      <c r="BF64" s="26"/>
      <c r="BG64" s="63"/>
      <c r="BH64" s="43"/>
      <c r="BI64" s="43"/>
      <c r="BJ64" s="43"/>
      <c r="BK64" s="43"/>
      <c r="BL64" s="43"/>
      <c r="BM64" s="43"/>
      <c r="BN64" s="43"/>
    </row>
    <row r="65" spans="4:66" x14ac:dyDescent="0.25">
      <c r="D65" s="43"/>
      <c r="E65" s="26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26"/>
      <c r="R65" s="43"/>
      <c r="S65" s="43"/>
      <c r="T65" s="43"/>
      <c r="U65" s="43"/>
      <c r="V65" s="43"/>
      <c r="W65" s="43"/>
      <c r="X65" s="43"/>
      <c r="Y65" s="43"/>
      <c r="Z65" s="26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26"/>
      <c r="BD65" s="62"/>
      <c r="BE65" s="26"/>
      <c r="BF65" s="26"/>
      <c r="BG65" s="63"/>
      <c r="BH65" s="43"/>
      <c r="BI65" s="43"/>
      <c r="BJ65" s="43"/>
      <c r="BK65" s="43"/>
      <c r="BL65" s="43"/>
      <c r="BM65" s="43"/>
      <c r="BN65" s="43"/>
    </row>
    <row r="66" spans="4:66" x14ac:dyDescent="0.25">
      <c r="D66" s="43"/>
      <c r="E66" s="26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26"/>
      <c r="R66" s="43"/>
      <c r="S66" s="43"/>
      <c r="T66" s="43"/>
      <c r="U66" s="43"/>
      <c r="V66" s="43"/>
      <c r="W66" s="43"/>
      <c r="X66" s="43"/>
      <c r="Y66" s="43"/>
      <c r="Z66" s="26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26"/>
      <c r="BD66" s="62"/>
      <c r="BE66" s="26"/>
      <c r="BF66" s="26"/>
      <c r="BG66" s="63"/>
      <c r="BH66" s="43"/>
      <c r="BI66" s="43"/>
      <c r="BJ66" s="43"/>
      <c r="BK66" s="43"/>
      <c r="BL66" s="43"/>
      <c r="BM66" s="43"/>
      <c r="BN66" s="43"/>
    </row>
    <row r="67" spans="4:66" x14ac:dyDescent="0.25">
      <c r="D67" s="43"/>
      <c r="E67" s="26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26"/>
      <c r="R67" s="43"/>
      <c r="S67" s="43"/>
      <c r="T67" s="43"/>
      <c r="U67" s="43"/>
      <c r="V67" s="43"/>
      <c r="W67" s="43"/>
      <c r="X67" s="43"/>
      <c r="Y67" s="43"/>
      <c r="Z67" s="26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26"/>
      <c r="BD67" s="62"/>
      <c r="BE67" s="26"/>
      <c r="BF67" s="26"/>
      <c r="BG67" s="63"/>
      <c r="BH67" s="43"/>
      <c r="BI67" s="43"/>
      <c r="BJ67" s="43"/>
      <c r="BK67" s="43"/>
      <c r="BL67" s="43"/>
      <c r="BM67" s="43"/>
      <c r="BN67" s="43"/>
    </row>
    <row r="68" spans="4:66" x14ac:dyDescent="0.25">
      <c r="D68" s="43"/>
      <c r="E68" s="26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26"/>
      <c r="R68" s="43"/>
      <c r="S68" s="43"/>
      <c r="T68" s="43"/>
      <c r="U68" s="43"/>
      <c r="V68" s="43"/>
      <c r="W68" s="43"/>
      <c r="X68" s="43"/>
      <c r="Y68" s="43"/>
      <c r="Z68" s="26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26"/>
      <c r="BD68" s="62"/>
      <c r="BE68" s="26"/>
      <c r="BF68" s="26"/>
      <c r="BG68" s="63"/>
      <c r="BH68" s="43"/>
      <c r="BI68" s="43"/>
      <c r="BJ68" s="43"/>
      <c r="BK68" s="43"/>
      <c r="BL68" s="43"/>
      <c r="BM68" s="43"/>
      <c r="BN68" s="43"/>
    </row>
    <row r="69" spans="4:66" x14ac:dyDescent="0.25">
      <c r="D69" s="43"/>
      <c r="E69" s="26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26"/>
      <c r="R69" s="43"/>
      <c r="S69" s="43"/>
      <c r="T69" s="43"/>
      <c r="U69" s="43"/>
      <c r="V69" s="43"/>
      <c r="W69" s="43"/>
      <c r="X69" s="43"/>
      <c r="Y69" s="43"/>
      <c r="Z69" s="26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26"/>
      <c r="BD69" s="62"/>
      <c r="BE69" s="26"/>
      <c r="BF69" s="26"/>
      <c r="BG69" s="63"/>
      <c r="BH69" s="43"/>
      <c r="BI69" s="43"/>
      <c r="BJ69" s="43"/>
      <c r="BK69" s="43"/>
      <c r="BL69" s="43"/>
      <c r="BM69" s="43"/>
      <c r="BN69" s="43"/>
    </row>
    <row r="70" spans="4:66" x14ac:dyDescent="0.25">
      <c r="D70" s="43"/>
      <c r="E70" s="26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26"/>
      <c r="R70" s="43"/>
      <c r="S70" s="43"/>
      <c r="T70" s="43"/>
      <c r="U70" s="43"/>
      <c r="V70" s="43"/>
      <c r="W70" s="43"/>
      <c r="X70" s="43"/>
      <c r="Y70" s="43"/>
      <c r="Z70" s="26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26"/>
      <c r="BD70" s="62"/>
      <c r="BE70" s="26"/>
      <c r="BF70" s="26"/>
      <c r="BG70" s="63"/>
      <c r="BH70" s="43"/>
      <c r="BI70" s="43"/>
      <c r="BJ70" s="43"/>
      <c r="BK70" s="43"/>
      <c r="BL70" s="43"/>
      <c r="BM70" s="43"/>
      <c r="BN70" s="43"/>
    </row>
    <row r="71" spans="4:66" x14ac:dyDescent="0.25">
      <c r="D71" s="43"/>
      <c r="E71" s="26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26"/>
      <c r="R71" s="43"/>
      <c r="S71" s="43"/>
      <c r="T71" s="43"/>
      <c r="U71" s="43"/>
      <c r="V71" s="43"/>
      <c r="W71" s="43"/>
      <c r="X71" s="43"/>
      <c r="Y71" s="43"/>
      <c r="Z71" s="26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26"/>
      <c r="BD71" s="62"/>
      <c r="BE71" s="26"/>
      <c r="BF71" s="26"/>
      <c r="BG71" s="63"/>
      <c r="BH71" s="43"/>
      <c r="BI71" s="43"/>
      <c r="BJ71" s="43"/>
      <c r="BK71" s="43"/>
      <c r="BL71" s="43"/>
      <c r="BM71" s="43"/>
      <c r="BN71" s="43"/>
    </row>
    <row r="72" spans="4:66" x14ac:dyDescent="0.25">
      <c r="D72" s="43"/>
      <c r="E72" s="26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26"/>
      <c r="R72" s="43"/>
      <c r="S72" s="43"/>
      <c r="T72" s="43"/>
      <c r="U72" s="43"/>
      <c r="V72" s="43"/>
      <c r="W72" s="43"/>
      <c r="X72" s="43"/>
      <c r="Y72" s="43"/>
      <c r="Z72" s="26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26"/>
      <c r="BD72" s="62"/>
      <c r="BE72" s="26"/>
      <c r="BF72" s="26"/>
      <c r="BG72" s="63"/>
      <c r="BH72" s="43"/>
      <c r="BI72" s="43"/>
      <c r="BJ72" s="43"/>
      <c r="BK72" s="43"/>
      <c r="BL72" s="43"/>
      <c r="BM72" s="43"/>
      <c r="BN72" s="43"/>
    </row>
    <row r="73" spans="4:66" x14ac:dyDescent="0.25">
      <c r="D73" s="43"/>
      <c r="E73" s="26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26"/>
      <c r="R73" s="43"/>
      <c r="S73" s="43"/>
      <c r="T73" s="43"/>
      <c r="U73" s="43"/>
      <c r="V73" s="43"/>
      <c r="W73" s="43"/>
      <c r="X73" s="43"/>
      <c r="Y73" s="43"/>
      <c r="Z73" s="26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26"/>
      <c r="BD73" s="62"/>
      <c r="BE73" s="26"/>
      <c r="BF73" s="26"/>
      <c r="BG73" s="63"/>
      <c r="BH73" s="43"/>
      <c r="BI73" s="43"/>
      <c r="BJ73" s="43"/>
      <c r="BK73" s="43"/>
      <c r="BL73" s="43"/>
      <c r="BM73" s="43"/>
      <c r="BN73" s="43"/>
    </row>
    <row r="74" spans="4:66" x14ac:dyDescent="0.25">
      <c r="D74" s="43"/>
      <c r="E74" s="26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26"/>
      <c r="R74" s="43"/>
      <c r="S74" s="43"/>
      <c r="T74" s="43"/>
      <c r="U74" s="43"/>
      <c r="V74" s="43"/>
      <c r="W74" s="43"/>
      <c r="X74" s="43"/>
      <c r="Y74" s="43"/>
      <c r="Z74" s="26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26"/>
      <c r="BD74" s="62"/>
      <c r="BE74" s="26"/>
      <c r="BF74" s="26"/>
      <c r="BG74" s="63"/>
      <c r="BH74" s="43"/>
      <c r="BI74" s="43"/>
      <c r="BJ74" s="43"/>
      <c r="BK74" s="43"/>
      <c r="BL74" s="43"/>
      <c r="BM74" s="43"/>
      <c r="BN74" s="43"/>
    </row>
    <row r="75" spans="4:66" x14ac:dyDescent="0.25">
      <c r="D75" s="43"/>
      <c r="E75" s="26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26"/>
      <c r="R75" s="43"/>
      <c r="S75" s="43"/>
      <c r="T75" s="43"/>
      <c r="U75" s="43"/>
      <c r="V75" s="43"/>
      <c r="W75" s="43"/>
      <c r="X75" s="43"/>
      <c r="Y75" s="43"/>
      <c r="Z75" s="26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26"/>
      <c r="BD75" s="62"/>
      <c r="BE75" s="26"/>
      <c r="BF75" s="26"/>
      <c r="BG75" s="63"/>
      <c r="BH75" s="43"/>
      <c r="BI75" s="43"/>
      <c r="BJ75" s="43"/>
      <c r="BK75" s="43"/>
      <c r="BL75" s="43"/>
      <c r="BM75" s="43"/>
      <c r="BN75" s="43"/>
    </row>
    <row r="76" spans="4:66" x14ac:dyDescent="0.25">
      <c r="D76" s="43"/>
      <c r="E76" s="26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26"/>
      <c r="R76" s="43"/>
      <c r="S76" s="43"/>
      <c r="T76" s="43"/>
      <c r="U76" s="43"/>
      <c r="V76" s="43"/>
      <c r="W76" s="43"/>
      <c r="X76" s="43"/>
      <c r="Y76" s="43"/>
      <c r="Z76" s="26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26"/>
      <c r="BD76" s="62"/>
      <c r="BE76" s="26"/>
      <c r="BF76" s="26"/>
      <c r="BG76" s="63"/>
      <c r="BH76" s="43"/>
      <c r="BI76" s="43"/>
      <c r="BJ76" s="43"/>
      <c r="BK76" s="43"/>
      <c r="BL76" s="43"/>
      <c r="BM76" s="43"/>
      <c r="BN76" s="43"/>
    </row>
  </sheetData>
  <mergeCells count="11">
    <mergeCell ref="BF6:BF7"/>
    <mergeCell ref="A3:B3"/>
    <mergeCell ref="AE3:AF3"/>
    <mergeCell ref="A4:BF4"/>
    <mergeCell ref="A6:A7"/>
    <mergeCell ref="B6:B7"/>
    <mergeCell ref="C6:C7"/>
    <mergeCell ref="D6:D7"/>
    <mergeCell ref="E6:BC6"/>
    <mergeCell ref="BD6:BD7"/>
    <mergeCell ref="BE6:BE7"/>
  </mergeCells>
  <printOptions horizontalCentered="1" verticalCentered="1"/>
  <pageMargins left="0.7" right="0.3" top="0.3" bottom="0.3" header="0.3" footer="0.3"/>
  <pageSetup paperSize="8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B251108C330488A1A42BE8AE39165" ma:contentTypeVersion="1" ma:contentTypeDescription="Create a new document." ma:contentTypeScope="" ma:versionID="962f7dc7f0c6a03cdd1b43444bfab3f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9B5316-EA11-47BD-AAA8-42B22902AA44}"/>
</file>

<file path=customXml/itemProps2.xml><?xml version="1.0" encoding="utf-8"?>
<ds:datastoreItem xmlns:ds="http://schemas.openxmlformats.org/officeDocument/2006/customXml" ds:itemID="{87F6899D-FBCA-4289-9A13-144AFA961230}"/>
</file>

<file path=customXml/itemProps3.xml><?xml version="1.0" encoding="utf-8"?>
<ds:datastoreItem xmlns:ds="http://schemas.openxmlformats.org/officeDocument/2006/customXml" ds:itemID="{494B2E08-7320-4124-93C4-DF18F67BC9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BIEU 1</vt:lpstr>
      <vt:lpstr>BIEU 02</vt:lpstr>
      <vt:lpstr>BIEU 03</vt:lpstr>
      <vt:lpstr>BIEU 04</vt:lpstr>
      <vt:lpstr>BIEU 05</vt:lpstr>
      <vt:lpstr>BIEU 10</vt:lpstr>
      <vt:lpstr>BIEU 11</vt:lpstr>
      <vt:lpstr>BIEU 12</vt:lpstr>
      <vt:lpstr>'BIEU 02'!Print_Area</vt:lpstr>
      <vt:lpstr>'BIEU 12'!Print_Area</vt:lpstr>
      <vt:lpstr>'BIEU 03'!Print_Titles</vt:lpstr>
      <vt:lpstr>'BIEU 04'!Print_Titles</vt:lpstr>
      <vt:lpstr>'BIEU 05'!Print_Titles</vt:lpstr>
      <vt:lpstr>'BIEU 1'!Print_Titles</vt:lpstr>
      <vt:lpstr>'BIEU 10'!Print_Titles</vt:lpstr>
      <vt:lpstr>'BIEU 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Trongdung</dc:creator>
  <cp:lastModifiedBy>Windows User</cp:lastModifiedBy>
  <cp:lastPrinted>2021-08-19T15:16:31Z</cp:lastPrinted>
  <dcterms:created xsi:type="dcterms:W3CDTF">2014-08-20T07:12:26Z</dcterms:created>
  <dcterms:modified xsi:type="dcterms:W3CDTF">2021-08-19T15:16:38Z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0x010100CDAB251108C330488A1A42BE8AE39165</vt:lpwstr>
  </property>
</Properties>
</file>